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595" windowWidth="15600" windowHeight="4320" firstSheet="3" activeTab="3"/>
  </bookViews>
  <sheets>
    <sheet name="PA 2014" sheetId="1" state="hidden" r:id="rId1"/>
    <sheet name="POA 2014 eliminacion 2015" sheetId="2" state="hidden" r:id="rId2"/>
    <sheet name="POA 2015 orig" sheetId="3" state="hidden" r:id="rId3"/>
    <sheet name="2DO TRIMESTRAL " sheetId="4" r:id="rId4"/>
    <sheet name="OK HACIENDA EVTOP-03" sheetId="5" state="hidden" r:id="rId5"/>
  </sheets>
  <definedNames>
    <definedName name="_xlnm.Print_Area" localSheetId="3">'2DO TRIMESTRAL '!$A$1:$AY$98</definedName>
    <definedName name="_xlnm.Print_Area" localSheetId="4">'OK HACIENDA EVTOP-03'!$A$1:$AB$129</definedName>
    <definedName name="_xlnm.Print_Area" localSheetId="0">'PA 2014'!$A$1:$AF$115</definedName>
    <definedName name="_xlnm.Print_Area" localSheetId="1">'POA 2014 eliminacion 2015'!$A$2:$AG$110</definedName>
    <definedName name="_xlnm.Print_Area" localSheetId="2">'POA 2015 orig'!$A$2:$AG$96</definedName>
    <definedName name="_xlnm.Print_Titles" localSheetId="3">'2DO TRIMESTRAL '!$2:$11</definedName>
    <definedName name="_xlnm.Print_Titles" localSheetId="4">'OK HACIENDA EVTOP-03'!$1:$12</definedName>
    <definedName name="_xlnm.Print_Titles" localSheetId="0">'PA 2014'!$1:$11</definedName>
    <definedName name="_xlnm.Print_Titles" localSheetId="1">'POA 2014 eliminacion 2015'!$2:$11</definedName>
    <definedName name="_xlnm.Print_Titles" localSheetId="2">'POA 2015 orig'!$2:$11</definedName>
  </definedNames>
  <calcPr fullCalcOnLoad="1"/>
</workbook>
</file>

<file path=xl/sharedStrings.xml><?xml version="1.0" encoding="utf-8"?>
<sst xmlns="http://schemas.openxmlformats.org/spreadsheetml/2006/main" count="1246" uniqueCount="265">
  <si>
    <t>DESCRIPCION</t>
  </si>
  <si>
    <t>UNIDAD DE MEDIDA</t>
  </si>
  <si>
    <t>ORIGINAL ANUAL</t>
  </si>
  <si>
    <t>CALENDARIO</t>
  </si>
  <si>
    <t>UR</t>
  </si>
  <si>
    <t>ER</t>
  </si>
  <si>
    <t>META</t>
  </si>
  <si>
    <t>1er. TRIM.</t>
  </si>
  <si>
    <t>2do. TRIM.</t>
  </si>
  <si>
    <t>3er. TRIM.</t>
  </si>
  <si>
    <t>4to. TRIM.</t>
  </si>
  <si>
    <t>Desarrollo Social</t>
  </si>
  <si>
    <t>ASIGNACION PRESUPUESTAL</t>
  </si>
  <si>
    <t>ESTRUCTURA PROGRAMATICA</t>
  </si>
  <si>
    <t>METAS</t>
  </si>
  <si>
    <t xml:space="preserve">SISTEMA ESTATAL DE EVALUACIÓN </t>
  </si>
  <si>
    <t>T B</t>
  </si>
  <si>
    <t>TP</t>
  </si>
  <si>
    <t>FL</t>
  </si>
  <si>
    <t>FN</t>
  </si>
  <si>
    <t>SFN</t>
  </si>
  <si>
    <t>AI</t>
  </si>
  <si>
    <t>EST</t>
  </si>
  <si>
    <t>FF</t>
  </si>
  <si>
    <t>DP</t>
  </si>
  <si>
    <t>E</t>
  </si>
  <si>
    <t>Prestación de Servicios Públicos</t>
  </si>
  <si>
    <t>UG</t>
  </si>
  <si>
    <t>Todo el Estado</t>
  </si>
  <si>
    <t>GOBIERNO DEL ESTADO DE SONORA</t>
  </si>
  <si>
    <t>PROGRAMA ANUAL 2014</t>
  </si>
  <si>
    <t>ORGANISMOS Y ENTIDADES DE LA ADMINISTRACION PÚBLICA ESTATAL</t>
  </si>
  <si>
    <t>$</t>
  </si>
  <si>
    <t>PA 2014</t>
  </si>
  <si>
    <t>ORGANISMO:  Colegio de Estudios Científicos y Tecnológicos del Estado de Sonora</t>
  </si>
  <si>
    <t>SECRETARIA DE EDUCACIÓN Y CULTURA</t>
  </si>
  <si>
    <t>Educación</t>
  </si>
  <si>
    <t>02</t>
  </si>
  <si>
    <t xml:space="preserve">Educación Media Superior </t>
  </si>
  <si>
    <t>E3</t>
  </si>
  <si>
    <t>Sonora Educado</t>
  </si>
  <si>
    <t>Educar para competir</t>
  </si>
  <si>
    <t>027</t>
  </si>
  <si>
    <t>COLEGIO DE ESTUDIOS CIENTÍFICOS Y TECNOLÓGICOS DEL ESTADO DE SONORA</t>
  </si>
  <si>
    <t>I</t>
  </si>
  <si>
    <t>Adolecentes</t>
  </si>
  <si>
    <t>SE</t>
  </si>
  <si>
    <t>SF</t>
  </si>
  <si>
    <t>Subsidio Estatal</t>
  </si>
  <si>
    <t>Subsidio Federal</t>
  </si>
  <si>
    <t>RP</t>
  </si>
  <si>
    <t>Recursos Propios</t>
  </si>
  <si>
    <t>Realizar acciones de gestión institucional.</t>
  </si>
  <si>
    <t>Informe</t>
  </si>
  <si>
    <t xml:space="preserve">Realizar la junta de gobierno para la  rendición de  informe de actividades institucional </t>
  </si>
  <si>
    <t>Evento</t>
  </si>
  <si>
    <t>Operar el programa de estímulos al personal docente que  eleven los niveles de aprovechamiento de los alumnos (puedo).</t>
  </si>
  <si>
    <t>Realizar el proceso de homologación docente.</t>
  </si>
  <si>
    <t>Aplicar y evaluar el proceso de promoción docente.</t>
  </si>
  <si>
    <t>Aplicar el proceso de selección del personal docente para la asignación de cargas académicas.</t>
  </si>
  <si>
    <t>Coordinar y controlar  el proceso de evaluación departamental a los alumnos.</t>
  </si>
  <si>
    <t>Documento</t>
  </si>
  <si>
    <t>Realizar reuniones de trabajo para dar seguimiento a la operación de programas tendientes al mejoramiento del proceso de enseñanza-aprendizaje.</t>
  </si>
  <si>
    <t>Realizar el seguimiento al programa de padres proactivos</t>
  </si>
  <si>
    <t>Coordinar la participación de los alumnos  y docentes en el concurso de creatividad tecnológica.</t>
  </si>
  <si>
    <t>Revisar los módulos de aprendizaje para la impresión de materiales didácticos.</t>
  </si>
  <si>
    <t>Participar en el foro de emprendedores.</t>
  </si>
  <si>
    <t>Supervisar la operatividad de las academias para el mejoramiento continuo del sistema educativo.</t>
  </si>
  <si>
    <t>Realizar el seguimiento  a la operatividad  (dotación de reactivos y materiales, impresión de manuales para practicas) de los laboratorios de los planteles del colegio.</t>
  </si>
  <si>
    <t>Realizar las gestiones para la adquisición e instalación de bienes informáticos.</t>
  </si>
  <si>
    <t>Proveer de servicios bibliotecarios a los alumnos y docentes (bibliografía básica y bibliografía digital).</t>
  </si>
  <si>
    <t>Realizar el servicio preventivo y correctivo en los casos que se requiere, a los equipos de computo del colegio.</t>
  </si>
  <si>
    <t>Supervisar y controlar las acciones del proceso de vinculación.</t>
  </si>
  <si>
    <t>Seguimiento a la aplicación de los programas de becas.</t>
  </si>
  <si>
    <t>Promover la participación de los alumnos en actividades  artísticas y culturales que fortalezcan su aprendizaje por competencias.</t>
  </si>
  <si>
    <t>Coordinar y supervisar la operación del programa de fortalecimiento musical</t>
  </si>
  <si>
    <t>Fomentar la participación de los alumnos en actividades cívicas que fortalezcan los valores, la sana convivencia y el desarrollo del carácter.</t>
  </si>
  <si>
    <t>Fomentar la participación de los alumnos en el programa de activación física y deporte para la salud.</t>
  </si>
  <si>
    <t>Promover y dar seguimiento al programa de servicios social.</t>
  </si>
  <si>
    <t>Operar el programa de promoción y difusión de la imagen institucional.</t>
  </si>
  <si>
    <t>Coordinar las  actividades con empresas y organismos para la realización de visitas y viajes de estudio de los estudiantes, acorde a los planes de estudios.</t>
  </si>
  <si>
    <t>Supervisar la operatividad de los comités de vinculación, locales, regionales y estatal.</t>
  </si>
  <si>
    <t>Realizar las gestiones necesarias para formalizar los vínculos del colegio con instituciones académicas gubernamentales y del sector productivo.</t>
  </si>
  <si>
    <t>Convenio</t>
  </si>
  <si>
    <t>Supervisar y controlar las acciones del proceso administrativo.</t>
  </si>
  <si>
    <t>Supervisar las acciones de los procesos jurídicos atendidos del colegio.</t>
  </si>
  <si>
    <t>Atender los requerimientos de materiales y suministros del programa anual de adquisiciones.</t>
  </si>
  <si>
    <t>Realizar el inventario del activo fijo del colegio.</t>
  </si>
  <si>
    <t>Inventario</t>
  </si>
  <si>
    <t>Coordinar las acciones de atención a los servicios básicos del colegio.</t>
  </si>
  <si>
    <t>Adquirir  las pólizas de  protección de los activos del colegio, seguros de accidentes y seguro colectivo.</t>
  </si>
  <si>
    <t>Póliza</t>
  </si>
  <si>
    <t>Realizar el mantenimiento de muebles en los planteles del colegio.</t>
  </si>
  <si>
    <t>Reporte</t>
  </si>
  <si>
    <t>Realizar el mantenimiento de inmuebles en los planteles del colegio.</t>
  </si>
  <si>
    <t>Realizar la capacitación de auxiliares administrativos de los planteles.</t>
  </si>
  <si>
    <t>Operar el programa de administración del recurso humano.</t>
  </si>
  <si>
    <t>Aplicar un programa de estímulos al personal de la institución, a través de los servicios que presta al personal.</t>
  </si>
  <si>
    <t>Integrar y presentar la información financiera del colegio.</t>
  </si>
  <si>
    <t>Supervisar la implementación de acciones para recuperar la cartera vencida en planteles.</t>
  </si>
  <si>
    <t>Informar sobre las gestiones para  la regularización terrenos de planteles, que procede de donaciones ejidales, estatales y de particulares.</t>
  </si>
  <si>
    <t>Supervisar las acciones del proceso de planeación.</t>
  </si>
  <si>
    <t>Actualizar el marco normativo del colegio ( manual de trámites y servicios y cartas compromiso  al ciudadano)</t>
  </si>
  <si>
    <t>Emitir los certificados parciales y de terminación de estudios.</t>
  </si>
  <si>
    <t>Supervisión del proceso de registro y control escolar (la correcta aplicación de las normas y procedimientos de control escolar).</t>
  </si>
  <si>
    <t>Realizar auditorías directas  y específicas a las unidades administrativas del colegio.</t>
  </si>
  <si>
    <t>Realizar los informes sobre recolección y atención de peticiones ciudadanas interpuestas en los buzones de las unidades administrativas del colegio.</t>
  </si>
  <si>
    <t xml:space="preserve">Planteles </t>
  </si>
  <si>
    <t>Impartir servicios educativos en 25 planteles de bachillerato tecnológico y 23 centros de educación a distancia</t>
  </si>
  <si>
    <t>Ene</t>
  </si>
  <si>
    <t>feb</t>
  </si>
  <si>
    <t>mar</t>
  </si>
  <si>
    <t>Abr</t>
  </si>
  <si>
    <t>May</t>
  </si>
  <si>
    <t>Jun</t>
  </si>
  <si>
    <t>Jul</t>
  </si>
  <si>
    <t>Ago</t>
  </si>
  <si>
    <t>Sep</t>
  </si>
  <si>
    <t>Oct</t>
  </si>
  <si>
    <t>Nov</t>
  </si>
  <si>
    <t>Dic</t>
  </si>
  <si>
    <t>Realizar el seguimiento a la actualización de los sistemas de información  para la rendición de cuentas (Portal de Transparencia e INFOMEX)</t>
  </si>
  <si>
    <t>Aplicar las evaluaciones académicas especiales a los estudiantes (enlace, nuevo ingreso test y retest y CENEVAL).</t>
  </si>
  <si>
    <t>Realizar el seguimiento y evaluación, acuerdos y compromisos para la mejora de los planteles</t>
  </si>
  <si>
    <t>Operar y realizar el seguimiento del programa institucional de tutorías.</t>
  </si>
  <si>
    <t>Realizar el seguimiento del proceso de evaluación de los planteles  para su registro en el Sistema Nacional de Bachillerato de la RIEMS.</t>
  </si>
  <si>
    <t xml:space="preserve">Evaluar las competencias de los docentes de acuerdo al perfil establecido por el Sistema Nacional de Bachillerato (SNB). </t>
  </si>
  <si>
    <t>Operar un programa de capacitación y  formación docente  y directiva de la RIEMS (Profordem y Profordir).</t>
  </si>
  <si>
    <t>Coordinar la operatividad  de las aulas virtuales para el mejoramiento de la docencia</t>
  </si>
  <si>
    <t>Dirección Académica</t>
  </si>
  <si>
    <t>Dirección General</t>
  </si>
  <si>
    <t>Dirección de Vinculación</t>
  </si>
  <si>
    <t>1</t>
  </si>
  <si>
    <t>2</t>
  </si>
  <si>
    <t>3</t>
  </si>
  <si>
    <t>4</t>
  </si>
  <si>
    <t>5</t>
  </si>
  <si>
    <t>6</t>
  </si>
  <si>
    <t>7</t>
  </si>
  <si>
    <t>8</t>
  </si>
  <si>
    <t>9</t>
  </si>
  <si>
    <t>Supervisar la operatividad del programa de valores y código de valores.</t>
  </si>
  <si>
    <t>Operar el programa de inversión en infraestructura 2014 en coordinación con las autoridades educativa y del instituto sonorense de infraestructura educativa.</t>
  </si>
  <si>
    <t>Expedir los títulos de técnico en bachiller a los egresados de la generación 2011-2014 de 25 planteles de bachillerato tecnológico.</t>
  </si>
  <si>
    <t>Análisis de la información para conocer el grado de incorporación de nuestros egresados en los sectores educativo y productivo de las generaciones 2010-2013 y 2011-2014.</t>
  </si>
  <si>
    <t>Actualizar los planes de corto y mediano plazo (anteproyectos de programa operativo anual para la federación y el estado 2015, propuesta del fondo para la ampliación a la cobertura e infraestructura).</t>
  </si>
  <si>
    <t>Integrar los informes del cumplimiento de metas programadas en los planes y programas de corto y mediano plazo durante el 2014.</t>
  </si>
  <si>
    <t>Dirección Administrativa</t>
  </si>
  <si>
    <t>Dirección Financiera</t>
  </si>
  <si>
    <t>Dirección de Planeación</t>
  </si>
  <si>
    <t>Órgano de Control y Desarrollo Administrativo</t>
  </si>
  <si>
    <t>Coordinar y propiciar la participación de nuestros estudiantes  en concursos académicos y lo mejor de CECyTES.</t>
  </si>
  <si>
    <t>Elaborar y difundir el calendario académico para la operación de los planteles durante el año.</t>
  </si>
  <si>
    <t>Operar el programa capacitación para la implementación de nuevas carreras de acuerdo a la Reforma Integral de la Educación Media Superior (RIEMS).</t>
  </si>
  <si>
    <t>Realizar el seguimiento del estado y funcionamiento de los sistemas de información del Colegio (contratación del hosting y dominio de la página web del Colegio y CECyTES Virtual).</t>
  </si>
  <si>
    <t>Supervisar la operación del bachillerato virtual</t>
  </si>
  <si>
    <t>Seguimiento y soporte técnico para las actividades previas al inicio del ciclo escolar (soporte técnico para proceso de inscripción y reinscripción de  estudiantes, mesas de atención, credencialización)</t>
  </si>
  <si>
    <t>Coordinar la implementación del Tele bachillerato</t>
  </si>
  <si>
    <t>Integrar la información estadística generada por el colegio  (911.7, 911.8, estadística básica de inicio y fin de semestre).</t>
  </si>
  <si>
    <t>Total</t>
  </si>
  <si>
    <t>Coordinar la adecuada aplicación de los lineamientos establecidos por la coordinación nacional de CECyTES, para mejorar el nivel académico del colegio (participar en reuniones convocadas por la coordinación nacional).</t>
  </si>
  <si>
    <t>Realizar el seguimiento a los programas de estudio de acuerdo a la Reforma Curricular e Integral de la Educación Media Superior.</t>
  </si>
  <si>
    <t>Realizar la impresión y difusión de la revista desarrollo educativo CECyTES.</t>
  </si>
  <si>
    <t>MODIFICADO ANUAL</t>
  </si>
  <si>
    <t>TOTAL ACUMULADO</t>
  </si>
  <si>
    <t>% AVANCE</t>
  </si>
  <si>
    <t>REALIZADO</t>
  </si>
  <si>
    <t>EVTOP-03</t>
  </si>
  <si>
    <t>INFORME DE AVANCE PRGRAMÁTICO</t>
  </si>
  <si>
    <t xml:space="preserve">Justificación de variación en el cumplimiento </t>
  </si>
  <si>
    <t>Motivo de resprogramación de meta</t>
  </si>
  <si>
    <t>INFORME DE AVANCE PROGRAMATICO</t>
  </si>
  <si>
    <t>ORGANISMO:  COLEGIO DE ESTUDIOS CIENTÍFICOS Y TECNOLÓGICOS DEL ESTADO DE SONORA</t>
  </si>
  <si>
    <t>ET</t>
  </si>
  <si>
    <t>MT</t>
  </si>
  <si>
    <t>ANUAL</t>
  </si>
  <si>
    <t>TRIMESTRE</t>
  </si>
  <si>
    <t xml:space="preserve"> ACUMULADO</t>
  </si>
  <si>
    <t xml:space="preserve">% AVANCE </t>
  </si>
  <si>
    <t>RECURSO</t>
  </si>
  <si>
    <t>ORIGINAL</t>
  </si>
  <si>
    <t>MODIFICADO</t>
  </si>
  <si>
    <t>EJERCIDO</t>
  </si>
  <si>
    <t>APROBADO</t>
  </si>
  <si>
    <t>T</t>
  </si>
  <si>
    <t>TOTAL DE METAS</t>
  </si>
  <si>
    <t>Evidencia enviada</t>
  </si>
  <si>
    <t>Descripción de las acciones</t>
  </si>
  <si>
    <t>TRIMESTRE: SEGUNDO 2014</t>
  </si>
  <si>
    <t>Operar el programa de inversión en infraestructura 2015 en coordinación con las autoridades educativa y del instituto sonorense de infraestructura educativa.</t>
  </si>
  <si>
    <t>informe</t>
  </si>
  <si>
    <t>Actualizar el documentos normativos del Colegio ( manual de trámites y servicios y cartas compromiso  al ciudadano)</t>
  </si>
  <si>
    <t>Actualizar los planes de corto y mediano plazo (anteproyectos de programa operativo anual para la federación y el estado 2016, propuesta del fondo para la ampliación a la cobertura e infraestructura).</t>
  </si>
  <si>
    <t>Coordinación de Zona</t>
  </si>
  <si>
    <t>Supervisar el quehacer de los planteles a cargo de los supervisores de zona</t>
  </si>
  <si>
    <t>Impartir servicios educativos en 29 planteles de bachillerato tecnológico, 20 centros de educación a distancia y 22 telebachilleratos comunitarios</t>
  </si>
  <si>
    <t>Expedir los títulos de técnico en bachiller a los egresados de la generación 2012-2015 de  planteles de bachillerato tecnológico.</t>
  </si>
  <si>
    <t>Análisis de la información para conocer el grado de incorporación de nuestros egresados en los sectores educativo y productivo de las generaciones 2011-2014 y 2012-2015.</t>
  </si>
  <si>
    <t>Realizar la evaluación del Desarrollo administrativo y control interno</t>
  </si>
  <si>
    <t>Integrar los informes del cumplimiento de metas programadas en los planes y programas de corto y mediano plazo durante el 2015.</t>
  </si>
  <si>
    <t>Coordinar y controlar  el proceso de evaluación departamental a los alumnos y evaluaciones externas( ENLACE, TEST Y RETEST.</t>
  </si>
  <si>
    <t>Profesionalización docente</t>
  </si>
  <si>
    <t>Participar en reuniones de trabajo a nivel estatal y nacional</t>
  </si>
  <si>
    <t>Realizar el seguimiento y asesoria académica para la mejora de los planteles</t>
  </si>
  <si>
    <t>Aplicar el proceso de promoción docente y permanencia del personal docente y apoyo a la docencia.</t>
  </si>
  <si>
    <t xml:space="preserve">Adquirir bienes informáticos y realizar el servicio preventivo y correctivo en los casos que se requiere, a los equipos de computo del colegio </t>
  </si>
  <si>
    <t>Ninguno</t>
  </si>
  <si>
    <t>Oficios de comisión e invitación</t>
  </si>
  <si>
    <t>no existe variación</t>
  </si>
  <si>
    <t>No existe reprogramación</t>
  </si>
  <si>
    <t>Informe y convenio</t>
  </si>
  <si>
    <t>Informe trimestral de actividades del Director Administrativo</t>
  </si>
  <si>
    <t>Se hicieron labores de supervisión, seguimiento y satisfacción de necesidades de las direcciones de área y planteles.</t>
  </si>
  <si>
    <t>N/A</t>
  </si>
  <si>
    <t>Se realizó la compra de materiales para satisfacer necesidades de los planteles.</t>
  </si>
  <si>
    <t>Se realizó el pago de servicios básicos</t>
  </si>
  <si>
    <t>Se dio mantenimiento a maquinaria y equipo del Colegio.</t>
  </si>
  <si>
    <t>Se dio mantenimiento a los edificios de planteles que lo requirieron.</t>
  </si>
  <si>
    <t>TRIMESTRE: SEGUNDO 2015</t>
  </si>
  <si>
    <t>Listas de asistencia.</t>
  </si>
  <si>
    <t>Se llevó a cabo reunión con Directores de Plantel y Supervisores los días 18  y 22 de junio.</t>
  </si>
  <si>
    <t>Oficio enviado</t>
  </si>
  <si>
    <t>Se envió informe trimestral de INFOMEX al Instituto de Transparencia y se actualizó la información en el portal de transparencia informativa del Colegio.</t>
  </si>
  <si>
    <t>Acuerdos firmados.</t>
  </si>
  <si>
    <t>Se llevó a cabo la LXX Sesión de la H. Junta Directiva, el 25 de junio en la sala de consejo.</t>
  </si>
  <si>
    <t>Informes enviados.</t>
  </si>
  <si>
    <t>Informe de supervisores de zona.</t>
  </si>
  <si>
    <t>Los resultados finales de la revisión de expedientes de los docentes participantes del PUEDO V Edición, sigue en proceso hasta la fecha.</t>
  </si>
  <si>
    <t>Tarjeta Informativa, agenda</t>
  </si>
  <si>
    <t>Se llevó a cabo el XIV Concurso Nacional de Creatividad Tecnológica para alumnos y docentes.</t>
  </si>
  <si>
    <t>Aplicación de exámenes departamentales en el semestre enero-julio 2015</t>
  </si>
  <si>
    <t>Oficio de Comisión, oficio de invitación.</t>
  </si>
  <si>
    <t>Reunión para conformar la Academía Nacional de Evaluación de Competencias Genéricas.</t>
  </si>
  <si>
    <t>Informe, listas</t>
  </si>
  <si>
    <t>Visitas de seguimiento a planteles para la Evaluación al Desempeño Docente.</t>
  </si>
  <si>
    <t>Reunión del Programa Institucional: Para conformar la Academia Nacional de Orientación Educativa.</t>
  </si>
  <si>
    <t>Lista de asistencia</t>
  </si>
  <si>
    <t>Reunión estructuración y dosificación de contenidos.</t>
  </si>
  <si>
    <t>Convocatoria, oficio de aceptación.</t>
  </si>
  <si>
    <t xml:space="preserve">Llegó Convocatoria para participar en el Diplomado en "Competencias Docentes para el Nivel Medio Superior Modalidad en Línea" (PROFORDEMS), el cual una maestra esta </t>
  </si>
  <si>
    <t>Informe, fotos</t>
  </si>
  <si>
    <t>Capacitación de profesoras del CECYTES Hemosillo II para fungir como replicadoras del curso de aulas virtuales.</t>
  </si>
  <si>
    <t>Informe de comisión y entrega de materiales.</t>
  </si>
  <si>
    <t>Asistir a plantel para hacer pruebas a servicio de internet satelital.</t>
  </si>
  <si>
    <t>Informe de la Implementación del Telebachillerato.</t>
  </si>
  <si>
    <t>Oficios de comisión para asistir a Guaymas, Sonora a reunión de Directores, invitación de la coordinación nacional de Vinculación a reunión para conformación de la Academia Nacional del Modelo Mexicano de Formación Dual donde se comisionó al Mtro. Omar Lauterio Pineda los días del 28 al 30 de abril de 2015, comisión para entrega de Becas y Material Deportivo en el Plantel Bacum, comisión para asistir a graduaciones de Planteles en representación de la Dirección General y comisión para Asistir a los Juegos Nacionales de la Educación Media Superior 2015 (CONADEMS 2015) realizado en Zacatecas, Zac. los días del 22 al 26 de Junio de 2015.</t>
  </si>
  <si>
    <t>Tablas y estadísticas</t>
  </si>
  <si>
    <t>Padrón de certificación electrónica de Becrios Prospera en Mayo de 2015 además de tabla concentrado de Becas Probems,Prospera, Fundación Esposos Rodríguez, Bécalos y becas Indígena en el periodo Enero-Junio de 2015.</t>
  </si>
  <si>
    <t>Informe, fotografías, oficio petición y otros</t>
  </si>
  <si>
    <t>Informes sobre la participación de la Banda de Música en ensayos, recorridos durante las Fiestas del Pitic convocado por el H. Ayuntamiento de Hermosillo en mayo además de la participación en el Festejo del Día de la Marina en Guaymas, Sonora el día 01 de junio convocado por el Instituto Sonorense de la Cultura, oficio petición del Plantel para la participación  de la Banda de música en la Graduación del Plantel Hermosillo III en día 18 de junio del presente año, factura de adquisición de Uniformes para los integrantes de la Banda.</t>
  </si>
  <si>
    <t>Cuadro estadístico</t>
  </si>
  <si>
    <t>Concentrado de prestadores de servicio social en el periodo Abril a Junio de 2015 en las diferentes dependencias.</t>
  </si>
  <si>
    <t>Informes, fotografías y otros</t>
  </si>
  <si>
    <t>Informes sobre el manejo de boletines, fotos convocatorias tanto por el portal institucional, manejos de cuenta en twiter envío a medios de comunicación tales como: Alumnos del plantel Hermosillo I Alejandro Fernandez gana medalla de bronce en Mundial Juvenil en Lima, Perú; Oferta educativa y cambio de imágen del colegio se realizaó una estrategia de campaña consistente en la realización de un video promocional, spot de radio y diseños editoriales,Alumno del plantel Banámichi representa a México en Olimpiada Internacional de Biología, Alumno de Emsad Rosario Tesopaco recibe medalla de oro en Hockey sobre pasto en olimpiada Nacional  en Guadalajara, Jal.; Graduaciones de los diferentes planteles; participación  de CECyTES en CONADEMS 2015.</t>
  </si>
  <si>
    <t>Solicitudes e informes</t>
  </si>
  <si>
    <t>se realizaron viajes de estudio de los planteles Yecora a Emsad Rosario de Tesopaco a desarrollo de competencias deportivas, convivencia y compañerismo además de viaje de los alumnos del Plantel Hermosillo III a conocer el Proceso de desarrollo, administración y producción en Instituto de Acuacultura del Estado de Sonora en Bahía de Kino</t>
  </si>
  <si>
    <t>Se realizaron convenios de Colaboración General  con las Empresas: Universidad de Sonora,  Nace Incubadora y DIF.</t>
  </si>
  <si>
    <t>Informes mensuales del Despacho jurídico</t>
  </si>
  <si>
    <t>Se dio seguimiento a las gestiones asignadas al despacho jurídico</t>
  </si>
  <si>
    <t>Solicitudes de pago del mes, de adquisición de materiales</t>
  </si>
  <si>
    <t>Acta de verificación de activo fijo  del plantel Santa Ana</t>
  </si>
  <si>
    <t>Se realizó verificación de activo fijo en el plantel Santa Ana</t>
  </si>
  <si>
    <t>Solicitudes de pago del mes, de pago de servicios básicos</t>
  </si>
  <si>
    <t>Solicitudes de pago del mes, de pago de servicios de bienes muebles</t>
  </si>
  <si>
    <t xml:space="preserve">se reprograma la meta ya que solo se atendio la convocatoria para la apertura de nuevos servicios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</si>
</sst>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_-* #,##0.00\ _p_t_a_-;\-* #,##0.00\ _p_t_a_-;_-* &quot;-&quot;??\ _p_t_a_-;_-@_-"/>
    <numFmt numFmtId="182" formatCode="_-* #,##0_-;\-* #,##0_-;_-* &quot;-&quot;??_-;_-@_-"/>
    <numFmt numFmtId="183" formatCode="_-&quot;€&quot;* #,##0.00_-;\-&quot;€&quot;* #,##0.00_-;_-&quot;€&quot;* &quot;-&quot;??_-;_-@_-"/>
    <numFmt numFmtId="184" formatCode="00"/>
    <numFmt numFmtId="185" formatCode="#,##0\ &quot;pta&quot;;\-#,##0\ &quot;pta&quot;"/>
    <numFmt numFmtId="186" formatCode="#,##0\ &quot;pta&quot;;[Red]\-#,##0\ &quot;pta&quot;"/>
    <numFmt numFmtId="187" formatCode="#,##0.00\ &quot;pta&quot;;\-#,##0.00\ &quot;pta&quot;"/>
    <numFmt numFmtId="188" formatCode="#,##0.00\ &quot;pta&quot;;[Red]\-#,##0.00\ &quot;pta&quot;"/>
    <numFmt numFmtId="189" formatCode="_-* #,##0\ &quot;pta&quot;_-;\-* #,##0\ &quot;pta&quot;_-;_-* &quot;-&quot;\ &quot;pta&quot;_-;_-@_-"/>
    <numFmt numFmtId="190" formatCode="_-* #,##0\ _p_t_a_-;\-* #,##0\ _p_t_a_-;_-* &quot;-&quot;\ _p_t_a_-;_-@_-"/>
    <numFmt numFmtId="191" formatCode="_-* #,##0.00\ &quot;pta&quot;_-;\-* #,##0.00\ &quot;pta&quot;_-;_-* &quot;-&quot;??\ &quot;pta&quot;_-;_-@_-"/>
    <numFmt numFmtId="192" formatCode="_-* #,##0.0_-;\-* #,##0.0_-;_-* &quot;-&quot;??_-;_-@_-"/>
    <numFmt numFmtId="193" formatCode="0.00000000"/>
    <numFmt numFmtId="194" formatCode="0.0000000"/>
    <numFmt numFmtId="195" formatCode="0.000000"/>
    <numFmt numFmtId="196" formatCode="0.00000"/>
    <numFmt numFmtId="197" formatCode="0.0000"/>
    <numFmt numFmtId="198" formatCode="0.000"/>
    <numFmt numFmtId="199" formatCode="_-* #,##0.0\ _p_t_a_-;\-* #,##0.0\ _p_t_a_-;_-* &quot;-&quot;??\ _p_t_a_-;_-@_-"/>
    <numFmt numFmtId="200" formatCode="_-* #,##0\ _p_t_a_-;\-* #,##0\ _p_t_a_-;_-* &quot;-&quot;??\ _p_t_a_-;_-@_-"/>
    <numFmt numFmtId="201" formatCode="#,##0.0"/>
    <numFmt numFmtId="202" formatCode="0.000%"/>
    <numFmt numFmtId="203" formatCode="0.0000%"/>
    <numFmt numFmtId="204" formatCode="0.0%"/>
    <numFmt numFmtId="205" formatCode="&quot;Sí&quot;;&quot;Sí&quot;;&quot;No&quot;"/>
    <numFmt numFmtId="206" formatCode="&quot;Verdadero&quot;;&quot;Verdadero&quot;;&quot;Falso&quot;"/>
    <numFmt numFmtId="207" formatCode="&quot;Activado&quot;;&quot;Activado&quot;;&quot;Desactivado&quot;"/>
    <numFmt numFmtId="208" formatCode="[$€-2]\ #,##0.00_);[Red]\([$€-2]\ #,##0.00\)"/>
  </numFmts>
  <fonts count="50">
    <font>
      <sz val="10"/>
      <name val="Arial"/>
      <family val="0"/>
    </font>
    <font>
      <sz val="8"/>
      <name val="Arial"/>
      <family val="2"/>
    </font>
    <font>
      <b/>
      <sz val="10"/>
      <name val="Arial"/>
      <family val="2"/>
    </font>
    <font>
      <b/>
      <sz val="9"/>
      <name val="Arial"/>
      <family val="2"/>
    </font>
    <font>
      <b/>
      <sz val="8"/>
      <name val="Arial"/>
      <family val="2"/>
    </font>
    <font>
      <u val="single"/>
      <sz val="10"/>
      <color indexed="12"/>
      <name val="Arial"/>
      <family val="2"/>
    </font>
    <font>
      <u val="single"/>
      <sz val="10"/>
      <color indexed="36"/>
      <name val="Arial"/>
      <family val="2"/>
    </font>
    <font>
      <b/>
      <sz val="12"/>
      <name val="Arial"/>
      <family val="2"/>
    </font>
    <font>
      <sz val="9"/>
      <name val="Arial"/>
      <family val="2"/>
    </font>
    <font>
      <b/>
      <sz val="14"/>
      <name val="Arial"/>
      <family val="2"/>
    </font>
    <font>
      <b/>
      <sz val="8"/>
      <name val="Arial Narrow"/>
      <family val="2"/>
    </font>
    <font>
      <i/>
      <u val="single"/>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10"/>
      <color rgb="FF00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BFBFBF"/>
        <bgColor indexed="64"/>
      </patternFill>
    </fill>
    <fill>
      <patternFill patternType="solid">
        <fgColor theme="7" tint="0.39998000860214233"/>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F000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right style="hair"/>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style="medium"/>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color indexed="63"/>
      </top>
      <bottom style="medium"/>
    </border>
    <border>
      <left style="thin"/>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medium"/>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color indexed="63"/>
      </right>
      <top>
        <color indexed="63"/>
      </top>
      <bottom>
        <color indexed="63"/>
      </bottom>
    </border>
    <border>
      <left>
        <color indexed="63"/>
      </left>
      <right style="thin"/>
      <top style="medium"/>
      <bottom>
        <color indexed="63"/>
      </bottom>
    </border>
    <border>
      <left style="hair"/>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medium"/>
      <bottom style="medium"/>
    </border>
    <border>
      <left>
        <color indexed="63"/>
      </left>
      <right style="thin"/>
      <top>
        <color indexed="63"/>
      </top>
      <bottom>
        <color indexed="63"/>
      </bottom>
    </border>
    <border>
      <left>
        <color indexed="63"/>
      </left>
      <right style="medium"/>
      <top>
        <color indexed="63"/>
      </top>
      <bottom style="medium"/>
    </border>
    <border>
      <left style="medium"/>
      <right>
        <color indexed="63"/>
      </right>
      <top style="thin"/>
      <bottom style="thin"/>
    </border>
    <border>
      <left style="medium"/>
      <right style="medium"/>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color indexed="63"/>
      </top>
      <bottom style="medium"/>
    </border>
    <border>
      <left style="hair"/>
      <right style="medium"/>
      <top>
        <color indexed="63"/>
      </top>
      <bottom>
        <color indexed="63"/>
      </bottom>
    </border>
    <border>
      <left style="medium"/>
      <right>
        <color indexed="63"/>
      </right>
      <top style="thin"/>
      <bottom style="medium"/>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8" fillId="28" borderId="1" applyNumberFormat="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9"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30" borderId="0" applyNumberFormat="0" applyBorder="0" applyAlignment="0" applyProtection="0"/>
    <xf numFmtId="0" fontId="0" fillId="0" borderId="0">
      <alignment/>
      <protection/>
    </xf>
    <xf numFmtId="0" fontId="31"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20"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00">
    <xf numFmtId="0" fontId="0" fillId="0" borderId="0" xfId="0" applyAlignment="1">
      <alignment/>
    </xf>
    <xf numFmtId="0" fontId="4" fillId="0" borderId="10" xfId="56" applyFont="1" applyBorder="1" applyAlignment="1">
      <alignment vertical="top" wrapText="1"/>
      <protection/>
    </xf>
    <xf numFmtId="0" fontId="4" fillId="0" borderId="10" xfId="56" applyFont="1" applyBorder="1" applyAlignment="1">
      <alignment horizontal="center" vertical="top" wrapText="1"/>
      <protection/>
    </xf>
    <xf numFmtId="3" fontId="4" fillId="0" borderId="11" xfId="56" applyNumberFormat="1" applyFont="1" applyBorder="1" applyAlignment="1">
      <alignment vertical="top" wrapText="1"/>
      <protection/>
    </xf>
    <xf numFmtId="3" fontId="4" fillId="0" borderId="12" xfId="56" applyNumberFormat="1" applyFont="1" applyBorder="1" applyAlignment="1">
      <alignment vertical="top" wrapText="1"/>
      <protection/>
    </xf>
    <xf numFmtId="0" fontId="1" fillId="0" borderId="10" xfId="56" applyFont="1" applyBorder="1" applyAlignment="1">
      <alignment horizontal="center" vertical="center" wrapText="1"/>
      <protection/>
    </xf>
    <xf numFmtId="0" fontId="1" fillId="0" borderId="10" xfId="56" applyFont="1" applyBorder="1" applyAlignment="1">
      <alignment horizontal="center" vertical="top" wrapText="1"/>
      <protection/>
    </xf>
    <xf numFmtId="3" fontId="1" fillId="0" borderId="12" xfId="56" applyNumberFormat="1" applyFont="1" applyBorder="1" applyAlignment="1">
      <alignment horizontal="center" vertical="center" wrapText="1"/>
      <protection/>
    </xf>
    <xf numFmtId="0" fontId="0" fillId="0" borderId="0" xfId="56" applyFont="1">
      <alignment/>
      <protection/>
    </xf>
    <xf numFmtId="0" fontId="0" fillId="0" borderId="0" xfId="56" applyFont="1" applyAlignment="1">
      <alignment vertical="center" wrapText="1"/>
      <protection/>
    </xf>
    <xf numFmtId="0" fontId="0" fillId="0" borderId="0" xfId="56" applyFont="1" applyFill="1" applyAlignment="1">
      <alignment vertical="center" wrapText="1"/>
      <protection/>
    </xf>
    <xf numFmtId="0" fontId="1" fillId="0" borderId="0" xfId="56" applyFont="1" applyBorder="1" applyAlignment="1">
      <alignment horizontal="center" vertical="center" wrapText="1"/>
      <protection/>
    </xf>
    <xf numFmtId="3" fontId="1" fillId="32" borderId="12" xfId="56" applyNumberFormat="1" applyFont="1" applyFill="1" applyBorder="1" applyAlignment="1">
      <alignment horizontal="center" vertical="center" wrapText="1"/>
      <protection/>
    </xf>
    <xf numFmtId="0" fontId="2" fillId="0" borderId="13" xfId="56" applyFont="1" applyBorder="1" applyAlignment="1">
      <alignment vertical="top" wrapText="1"/>
      <protection/>
    </xf>
    <xf numFmtId="0" fontId="2" fillId="0" borderId="13" xfId="56" applyFont="1" applyBorder="1" applyAlignment="1">
      <alignment horizontal="left" vertical="center" wrapText="1"/>
      <protection/>
    </xf>
    <xf numFmtId="0" fontId="3" fillId="0" borderId="14" xfId="56" applyFont="1" applyBorder="1" applyAlignment="1">
      <alignment horizontal="center" vertical="center" wrapText="1"/>
      <protection/>
    </xf>
    <xf numFmtId="0" fontId="2" fillId="0" borderId="0" xfId="56" applyFont="1" applyBorder="1" applyAlignment="1">
      <alignment horizontal="center" vertical="center" wrapText="1"/>
      <protection/>
    </xf>
    <xf numFmtId="0" fontId="3" fillId="0" borderId="15" xfId="56" applyFont="1" applyBorder="1" applyAlignment="1">
      <alignment horizontal="left" wrapText="1"/>
      <protection/>
    </xf>
    <xf numFmtId="4" fontId="3" fillId="0" borderId="16" xfId="56" applyNumberFormat="1" applyFont="1" applyBorder="1" applyAlignment="1">
      <alignment horizontal="center" vertical="center" wrapText="1"/>
      <protection/>
    </xf>
    <xf numFmtId="0" fontId="3" fillId="0" borderId="16" xfId="56" applyFont="1" applyBorder="1" applyAlignment="1">
      <alignment horizontal="center" vertical="center" wrapText="1"/>
      <protection/>
    </xf>
    <xf numFmtId="4" fontId="3" fillId="0" borderId="15" xfId="56" applyNumberFormat="1" applyFont="1" applyBorder="1" applyAlignment="1">
      <alignment horizontal="center" vertical="center" wrapText="1"/>
      <protection/>
    </xf>
    <xf numFmtId="0" fontId="3" fillId="0" borderId="17" xfId="56" applyFont="1" applyBorder="1" applyAlignment="1">
      <alignment horizontal="center" vertical="center" wrapText="1"/>
      <protection/>
    </xf>
    <xf numFmtId="0" fontId="3" fillId="0" borderId="18" xfId="56" applyFont="1" applyBorder="1" applyAlignment="1">
      <alignment horizontal="center" vertical="center" wrapText="1"/>
      <protection/>
    </xf>
    <xf numFmtId="3" fontId="4" fillId="0" borderId="0" xfId="56" applyNumberFormat="1" applyFont="1" applyBorder="1" applyAlignment="1">
      <alignment vertical="top" wrapText="1"/>
      <protection/>
    </xf>
    <xf numFmtId="0" fontId="4" fillId="33" borderId="15" xfId="56" applyFont="1" applyFill="1" applyBorder="1" applyAlignment="1">
      <alignment horizontal="center" vertical="top" wrapText="1"/>
      <protection/>
    </xf>
    <xf numFmtId="0" fontId="4" fillId="0" borderId="10" xfId="56" applyFont="1" applyBorder="1" applyAlignment="1" quotePrefix="1">
      <alignment horizontal="center" vertical="top" wrapText="1"/>
      <protection/>
    </xf>
    <xf numFmtId="0" fontId="2" fillId="0" borderId="0" xfId="56" applyFont="1">
      <alignment/>
      <protection/>
    </xf>
    <xf numFmtId="0" fontId="2" fillId="0" borderId="10" xfId="56" applyFont="1" applyBorder="1">
      <alignment/>
      <protection/>
    </xf>
    <xf numFmtId="0" fontId="3" fillId="0" borderId="19" xfId="56" applyFont="1" applyBorder="1" applyAlignment="1">
      <alignment horizontal="left" wrapText="1"/>
      <protection/>
    </xf>
    <xf numFmtId="0" fontId="3" fillId="0" borderId="20" xfId="56" applyFont="1" applyFill="1" applyBorder="1" applyAlignment="1">
      <alignment horizontal="center" vertical="center" wrapText="1"/>
      <protection/>
    </xf>
    <xf numFmtId="0" fontId="7" fillId="0" borderId="0" xfId="56" applyFont="1" applyAlignment="1">
      <alignment horizontal="center" vertical="center" wrapText="1"/>
      <protection/>
    </xf>
    <xf numFmtId="0" fontId="4" fillId="32" borderId="10" xfId="56" applyFont="1" applyFill="1" applyBorder="1" applyAlignment="1">
      <alignment horizontal="center" vertical="center" wrapText="1"/>
      <protection/>
    </xf>
    <xf numFmtId="0" fontId="3" fillId="0" borderId="21" xfId="56" applyFont="1" applyFill="1" applyBorder="1" applyAlignment="1">
      <alignment vertical="center" wrapText="1"/>
      <protection/>
    </xf>
    <xf numFmtId="0" fontId="3" fillId="0" borderId="22" xfId="56" applyFont="1" applyBorder="1" applyAlignment="1">
      <alignment horizontal="center" vertical="center" wrapText="1"/>
      <protection/>
    </xf>
    <xf numFmtId="0" fontId="3" fillId="0" borderId="23" xfId="56" applyFont="1" applyBorder="1" applyAlignment="1">
      <alignment horizontal="center" vertical="center" wrapText="1"/>
      <protection/>
    </xf>
    <xf numFmtId="0" fontId="3" fillId="0" borderId="24" xfId="56" applyFont="1" applyBorder="1" applyAlignment="1">
      <alignment horizontal="center" vertical="center" wrapText="1"/>
      <protection/>
    </xf>
    <xf numFmtId="0" fontId="2" fillId="0" borderId="13" xfId="56" applyFont="1" applyFill="1" applyBorder="1" applyAlignment="1">
      <alignment vertical="top" wrapText="1"/>
      <protection/>
    </xf>
    <xf numFmtId="0" fontId="4" fillId="0" borderId="0" xfId="56" applyFont="1" applyBorder="1" applyAlignment="1">
      <alignment vertical="top" wrapText="1"/>
      <protection/>
    </xf>
    <xf numFmtId="0" fontId="3" fillId="0" borderId="25" xfId="56" applyFont="1" applyBorder="1" applyAlignment="1">
      <alignment horizontal="center" vertical="center" wrapText="1"/>
      <protection/>
    </xf>
    <xf numFmtId="0" fontId="3" fillId="0" borderId="26" xfId="56" applyFont="1" applyBorder="1" applyAlignment="1">
      <alignment horizontal="center" vertical="center" wrapText="1"/>
      <protection/>
    </xf>
    <xf numFmtId="3" fontId="4" fillId="0" borderId="27" xfId="56" applyNumberFormat="1" applyFont="1" applyBorder="1" applyAlignment="1">
      <alignment vertical="top" wrapText="1"/>
      <protection/>
    </xf>
    <xf numFmtId="3" fontId="1" fillId="0" borderId="27" xfId="56" applyNumberFormat="1" applyFont="1" applyBorder="1" applyAlignment="1">
      <alignment horizontal="center" vertical="center" wrapText="1"/>
      <protection/>
    </xf>
    <xf numFmtId="0" fontId="3" fillId="0" borderId="20" xfId="56" applyFont="1" applyBorder="1" applyAlignment="1">
      <alignment horizontal="left" vertical="center" wrapText="1"/>
      <protection/>
    </xf>
    <xf numFmtId="0" fontId="3" fillId="0" borderId="28" xfId="56" applyFont="1" applyBorder="1" applyAlignment="1">
      <alignment horizontal="center" vertical="center" wrapText="1"/>
      <protection/>
    </xf>
    <xf numFmtId="3" fontId="4" fillId="0" borderId="29" xfId="56" applyNumberFormat="1" applyFont="1" applyBorder="1" applyAlignment="1">
      <alignment vertical="top" wrapText="1"/>
      <protection/>
    </xf>
    <xf numFmtId="3" fontId="1" fillId="0" borderId="29" xfId="56" applyNumberFormat="1" applyFont="1" applyBorder="1" applyAlignment="1">
      <alignment horizontal="center" vertical="center" wrapText="1"/>
      <protection/>
    </xf>
    <xf numFmtId="0" fontId="4" fillId="34" borderId="30" xfId="0" applyFont="1" applyFill="1" applyBorder="1" applyAlignment="1">
      <alignment horizontal="justify" vertical="center" wrapText="1"/>
    </xf>
    <xf numFmtId="0" fontId="4" fillId="34" borderId="30" xfId="0" applyFont="1" applyFill="1" applyBorder="1" applyAlignment="1">
      <alignment horizontal="center" vertical="center" wrapText="1"/>
    </xf>
    <xf numFmtId="0" fontId="4" fillId="33" borderId="31" xfId="0" applyFont="1" applyFill="1" applyBorder="1" applyAlignment="1">
      <alignment horizontal="right" wrapText="1"/>
    </xf>
    <xf numFmtId="3" fontId="4" fillId="33" borderId="31" xfId="0" applyNumberFormat="1" applyFont="1" applyFill="1" applyBorder="1" applyAlignment="1">
      <alignment horizontal="right" wrapText="1"/>
    </xf>
    <xf numFmtId="0" fontId="48" fillId="0" borderId="31" xfId="0" applyFont="1" applyBorder="1" applyAlignment="1">
      <alignment horizontal="justify" vertical="center" wrapText="1"/>
    </xf>
    <xf numFmtId="0" fontId="1" fillId="0" borderId="31" xfId="0" applyFont="1" applyBorder="1" applyAlignment="1">
      <alignment horizontal="center" vertical="center" wrapText="1"/>
    </xf>
    <xf numFmtId="0" fontId="4" fillId="0" borderId="31" xfId="0" applyFont="1" applyBorder="1" applyAlignment="1">
      <alignment horizontal="right" wrapText="1"/>
    </xf>
    <xf numFmtId="0" fontId="1" fillId="0" borderId="31" xfId="0" applyFont="1" applyBorder="1" applyAlignment="1">
      <alignment horizontal="right" wrapText="1"/>
    </xf>
    <xf numFmtId="3" fontId="1" fillId="0" borderId="31" xfId="0" applyNumberFormat="1" applyFont="1" applyBorder="1" applyAlignment="1">
      <alignment horizontal="right" wrapText="1"/>
    </xf>
    <xf numFmtId="0" fontId="4" fillId="34" borderId="31" xfId="0" applyFont="1" applyFill="1" applyBorder="1" applyAlignment="1">
      <alignment horizontal="justify" vertical="center" wrapText="1"/>
    </xf>
    <xf numFmtId="0" fontId="4" fillId="34" borderId="31" xfId="0" applyFont="1" applyFill="1" applyBorder="1" applyAlignment="1">
      <alignment horizontal="center" vertical="center" wrapText="1"/>
    </xf>
    <xf numFmtId="0" fontId="1" fillId="0" borderId="31" xfId="0" applyFont="1" applyBorder="1" applyAlignment="1">
      <alignment horizontal="justify" vertical="center" wrapText="1"/>
    </xf>
    <xf numFmtId="49" fontId="4" fillId="0" borderId="10" xfId="56" applyNumberFormat="1" applyFont="1" applyBorder="1" applyAlignment="1">
      <alignment horizontal="center" vertical="top" wrapText="1"/>
      <protection/>
    </xf>
    <xf numFmtId="0" fontId="4" fillId="0" borderId="10" xfId="56" applyFont="1" applyFill="1" applyBorder="1" applyAlignment="1">
      <alignment horizontal="center" vertical="top" wrapText="1"/>
      <protection/>
    </xf>
    <xf numFmtId="49" fontId="4" fillId="0" borderId="10" xfId="56" applyNumberFormat="1" applyFont="1" applyBorder="1" applyAlignment="1">
      <alignment horizontal="center" vertical="center" wrapText="1"/>
      <protection/>
    </xf>
    <xf numFmtId="0" fontId="4" fillId="32" borderId="10" xfId="56" applyFont="1" applyFill="1" applyBorder="1" applyAlignment="1">
      <alignment horizontal="center" vertical="top" wrapText="1"/>
      <protection/>
    </xf>
    <xf numFmtId="49" fontId="1" fillId="0" borderId="10" xfId="56" applyNumberFormat="1" applyFont="1" applyBorder="1" applyAlignment="1">
      <alignment horizontal="center" vertical="top" wrapText="1"/>
      <protection/>
    </xf>
    <xf numFmtId="0" fontId="2" fillId="33" borderId="15" xfId="56" applyFont="1" applyFill="1" applyBorder="1">
      <alignment/>
      <protection/>
    </xf>
    <xf numFmtId="0" fontId="3" fillId="0" borderId="10" xfId="56" applyFont="1" applyBorder="1" applyAlignment="1">
      <alignment horizontal="center"/>
      <protection/>
    </xf>
    <xf numFmtId="0" fontId="2" fillId="0" borderId="10" xfId="56" applyFont="1" applyBorder="1" applyAlignment="1">
      <alignment horizontal="center"/>
      <protection/>
    </xf>
    <xf numFmtId="0" fontId="3" fillId="33" borderId="15" xfId="56" applyFont="1" applyFill="1" applyBorder="1" applyAlignment="1">
      <alignment horizontal="center" vertical="top" wrapText="1"/>
      <protection/>
    </xf>
    <xf numFmtId="0" fontId="2" fillId="33" borderId="21" xfId="56" applyFont="1" applyFill="1" applyBorder="1">
      <alignment/>
      <protection/>
    </xf>
    <xf numFmtId="0" fontId="2" fillId="33" borderId="32" xfId="56" applyFont="1" applyFill="1" applyBorder="1" applyAlignment="1">
      <alignment vertical="center" wrapText="1"/>
      <protection/>
    </xf>
    <xf numFmtId="49" fontId="4" fillId="0" borderId="10" xfId="56" applyNumberFormat="1" applyFont="1" applyFill="1" applyBorder="1" applyAlignment="1">
      <alignment horizontal="center" vertical="top" wrapText="1"/>
      <protection/>
    </xf>
    <xf numFmtId="0" fontId="4" fillId="0" borderId="10" xfId="56" applyFont="1" applyFill="1" applyBorder="1" applyAlignment="1">
      <alignment vertical="top" wrapText="1"/>
      <protection/>
    </xf>
    <xf numFmtId="0" fontId="4" fillId="0" borderId="0" xfId="56" applyFont="1" applyFill="1" applyBorder="1" applyAlignment="1">
      <alignment vertical="top" wrapText="1"/>
      <protection/>
    </xf>
    <xf numFmtId="3" fontId="4" fillId="0" borderId="11" xfId="56" applyNumberFormat="1" applyFont="1" applyFill="1" applyBorder="1" applyAlignment="1">
      <alignment vertical="top" wrapText="1"/>
      <protection/>
    </xf>
    <xf numFmtId="3" fontId="4" fillId="0" borderId="12" xfId="56" applyNumberFormat="1" applyFont="1" applyFill="1" applyBorder="1" applyAlignment="1">
      <alignment vertical="top" wrapText="1"/>
      <protection/>
    </xf>
    <xf numFmtId="3" fontId="4" fillId="0" borderId="27" xfId="56" applyNumberFormat="1" applyFont="1" applyFill="1" applyBorder="1" applyAlignment="1">
      <alignment vertical="top" wrapText="1"/>
      <protection/>
    </xf>
    <xf numFmtId="3" fontId="4" fillId="0" borderId="29" xfId="56" applyNumberFormat="1" applyFont="1" applyFill="1" applyBorder="1" applyAlignment="1">
      <alignment vertical="top" wrapText="1"/>
      <protection/>
    </xf>
    <xf numFmtId="0" fontId="0" fillId="0" borderId="0" xfId="56" applyFont="1" applyFill="1">
      <alignment/>
      <protection/>
    </xf>
    <xf numFmtId="49" fontId="4" fillId="0" borderId="10" xfId="56" applyNumberFormat="1"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0" borderId="10" xfId="56" applyFont="1" applyFill="1" applyBorder="1" applyAlignment="1" quotePrefix="1">
      <alignment horizontal="center" vertical="center" wrapText="1"/>
      <protection/>
    </xf>
    <xf numFmtId="0" fontId="2" fillId="0" borderId="10" xfId="56" applyFont="1" applyFill="1" applyBorder="1" applyAlignment="1">
      <alignment vertical="center"/>
      <protection/>
    </xf>
    <xf numFmtId="0" fontId="2" fillId="0" borderId="0" xfId="56" applyFont="1" applyFill="1" applyBorder="1" applyAlignment="1">
      <alignment vertical="center" wrapText="1"/>
      <protection/>
    </xf>
    <xf numFmtId="0" fontId="1" fillId="0" borderId="10" xfId="56" applyFont="1" applyFill="1" applyBorder="1" applyAlignment="1">
      <alignment horizontal="center" vertical="center" wrapText="1"/>
      <protection/>
    </xf>
    <xf numFmtId="0" fontId="4" fillId="0" borderId="10" xfId="56" applyFont="1" applyFill="1" applyBorder="1" applyAlignment="1">
      <alignment vertical="center" wrapText="1"/>
      <protection/>
    </xf>
    <xf numFmtId="0" fontId="4" fillId="0" borderId="0" xfId="56" applyFont="1" applyFill="1" applyBorder="1" applyAlignment="1">
      <alignment vertical="center" wrapText="1"/>
      <protection/>
    </xf>
    <xf numFmtId="3" fontId="4" fillId="0" borderId="11" xfId="56" applyNumberFormat="1" applyFont="1" applyFill="1" applyBorder="1" applyAlignment="1">
      <alignment vertical="center" wrapText="1"/>
      <protection/>
    </xf>
    <xf numFmtId="3" fontId="4" fillId="0" borderId="12" xfId="56" applyNumberFormat="1" applyFont="1" applyFill="1" applyBorder="1" applyAlignment="1">
      <alignment vertical="center" wrapText="1"/>
      <protection/>
    </xf>
    <xf numFmtId="3" fontId="4" fillId="0" borderId="27" xfId="56" applyNumberFormat="1" applyFont="1" applyFill="1" applyBorder="1" applyAlignment="1">
      <alignment vertical="center" wrapText="1"/>
      <protection/>
    </xf>
    <xf numFmtId="3" fontId="4" fillId="0" borderId="29" xfId="56" applyNumberFormat="1" applyFont="1" applyFill="1" applyBorder="1" applyAlignment="1">
      <alignment vertical="center" wrapText="1"/>
      <protection/>
    </xf>
    <xf numFmtId="0" fontId="0" fillId="0" borderId="0" xfId="56" applyFont="1" applyFill="1" applyAlignment="1">
      <alignment vertical="center"/>
      <protection/>
    </xf>
    <xf numFmtId="0" fontId="2" fillId="0" borderId="10" xfId="56" applyFont="1" applyFill="1" applyBorder="1">
      <alignment/>
      <protection/>
    </xf>
    <xf numFmtId="0" fontId="1" fillId="0" borderId="10" xfId="56" applyFont="1" applyFill="1" applyBorder="1" applyAlignment="1">
      <alignment horizontal="center" vertical="top" wrapText="1"/>
      <protection/>
    </xf>
    <xf numFmtId="0" fontId="1" fillId="0" borderId="10" xfId="56" applyFont="1" applyFill="1" applyBorder="1" applyAlignment="1">
      <alignment vertical="top" wrapText="1"/>
      <protection/>
    </xf>
    <xf numFmtId="0" fontId="1" fillId="0" borderId="0" xfId="56" applyFont="1" applyFill="1" applyBorder="1" applyAlignment="1">
      <alignment vertical="top" wrapText="1"/>
      <protection/>
    </xf>
    <xf numFmtId="3" fontId="1" fillId="0" borderId="11" xfId="56" applyNumberFormat="1" applyFont="1" applyFill="1" applyBorder="1" applyAlignment="1">
      <alignment vertical="top" wrapText="1"/>
      <protection/>
    </xf>
    <xf numFmtId="3" fontId="1" fillId="0" borderId="12" xfId="56" applyNumberFormat="1" applyFont="1" applyFill="1" applyBorder="1" applyAlignment="1">
      <alignment vertical="top" wrapText="1"/>
      <protection/>
    </xf>
    <xf numFmtId="3" fontId="1" fillId="0" borderId="27" xfId="56" applyNumberFormat="1" applyFont="1" applyFill="1" applyBorder="1" applyAlignment="1">
      <alignment vertical="top" wrapText="1"/>
      <protection/>
    </xf>
    <xf numFmtId="3" fontId="1" fillId="0" borderId="29" xfId="56" applyNumberFormat="1" applyFont="1" applyFill="1" applyBorder="1" applyAlignment="1">
      <alignment vertical="top" wrapText="1"/>
      <protection/>
    </xf>
    <xf numFmtId="0" fontId="2" fillId="0" borderId="13" xfId="56" applyFont="1" applyFill="1" applyBorder="1" applyAlignment="1">
      <alignment horizontal="left" vertical="center" wrapText="1"/>
      <protection/>
    </xf>
    <xf numFmtId="0" fontId="3" fillId="35" borderId="10" xfId="56" applyFont="1" applyFill="1" applyBorder="1" applyAlignment="1">
      <alignment horizontal="center"/>
      <protection/>
    </xf>
    <xf numFmtId="0" fontId="48" fillId="35" borderId="31" xfId="0" applyFont="1" applyFill="1" applyBorder="1" applyAlignment="1">
      <alignment horizontal="justify" vertical="center" wrapText="1"/>
    </xf>
    <xf numFmtId="0" fontId="3" fillId="0" borderId="10" xfId="56" applyFont="1" applyBorder="1" applyAlignment="1">
      <alignment horizontal="center" vertical="center" wrapText="1"/>
      <protection/>
    </xf>
    <xf numFmtId="0" fontId="7"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3" fillId="0" borderId="33" xfId="56" applyFont="1" applyBorder="1" applyAlignment="1">
      <alignment horizontal="center" vertical="center" wrapText="1"/>
      <protection/>
    </xf>
    <xf numFmtId="0" fontId="3" fillId="0" borderId="32" xfId="56" applyFont="1" applyBorder="1" applyAlignment="1">
      <alignment horizontal="center" vertical="center" wrapText="1"/>
      <protection/>
    </xf>
    <xf numFmtId="0" fontId="4" fillId="36" borderId="31" xfId="0" applyFont="1" applyFill="1" applyBorder="1" applyAlignment="1">
      <alignment horizontal="right" wrapText="1"/>
    </xf>
    <xf numFmtId="3" fontId="4" fillId="36" borderId="31" xfId="0" applyNumberFormat="1" applyFont="1" applyFill="1" applyBorder="1" applyAlignment="1">
      <alignment horizontal="right" wrapText="1"/>
    </xf>
    <xf numFmtId="3" fontId="4" fillId="0" borderId="31" xfId="0" applyNumberFormat="1" applyFont="1" applyFill="1" applyBorder="1" applyAlignment="1">
      <alignment horizontal="right" wrapText="1"/>
    </xf>
    <xf numFmtId="2" fontId="3" fillId="0" borderId="19" xfId="56" applyNumberFormat="1" applyFont="1" applyBorder="1" applyAlignment="1">
      <alignment horizontal="left" wrapText="1"/>
      <protection/>
    </xf>
    <xf numFmtId="2" fontId="3" fillId="0" borderId="20" xfId="56" applyNumberFormat="1" applyFont="1" applyFill="1" applyBorder="1" applyAlignment="1">
      <alignment horizontal="center" vertical="center" wrapText="1"/>
      <protection/>
    </xf>
    <xf numFmtId="2" fontId="0" fillId="0" borderId="0" xfId="56" applyNumberFormat="1" applyFont="1" applyFill="1" applyAlignment="1">
      <alignment vertical="center" wrapText="1"/>
      <protection/>
    </xf>
    <xf numFmtId="3" fontId="4" fillId="0" borderId="31" xfId="0" applyNumberFormat="1" applyFont="1" applyBorder="1" applyAlignment="1">
      <alignment horizontal="right" wrapText="1"/>
    </xf>
    <xf numFmtId="0" fontId="0" fillId="0" borderId="34" xfId="56" applyFont="1" applyBorder="1">
      <alignment/>
      <protection/>
    </xf>
    <xf numFmtId="2" fontId="3" fillId="0" borderId="0" xfId="56" applyNumberFormat="1" applyFont="1" applyBorder="1" applyAlignment="1">
      <alignment horizontal="center" vertical="center" wrapText="1"/>
      <protection/>
    </xf>
    <xf numFmtId="2" fontId="4" fillId="0" borderId="27" xfId="56" applyNumberFormat="1" applyFont="1" applyFill="1" applyBorder="1" applyAlignment="1">
      <alignment vertical="top" wrapText="1"/>
      <protection/>
    </xf>
    <xf numFmtId="2" fontId="4" fillId="0" borderId="27" xfId="56" applyNumberFormat="1" applyFont="1" applyBorder="1" applyAlignment="1">
      <alignment vertical="top" wrapText="1"/>
      <protection/>
    </xf>
    <xf numFmtId="2" fontId="4" fillId="0" borderId="27" xfId="56" applyNumberFormat="1" applyFont="1" applyFill="1" applyBorder="1" applyAlignment="1">
      <alignment vertical="center" wrapText="1"/>
      <protection/>
    </xf>
    <xf numFmtId="2" fontId="1" fillId="0" borderId="27" xfId="56" applyNumberFormat="1" applyFont="1" applyFill="1" applyBorder="1" applyAlignment="1">
      <alignment vertical="top" wrapText="1"/>
      <protection/>
    </xf>
    <xf numFmtId="2" fontId="1" fillId="0" borderId="27" xfId="56" applyNumberFormat="1" applyFont="1" applyBorder="1" applyAlignment="1">
      <alignment horizontal="center" vertical="center" wrapText="1"/>
      <protection/>
    </xf>
    <xf numFmtId="2" fontId="4" fillId="36" borderId="35" xfId="0" applyNumberFormat="1" applyFont="1" applyFill="1" applyBorder="1" applyAlignment="1">
      <alignment horizontal="right" wrapText="1"/>
    </xf>
    <xf numFmtId="2" fontId="4" fillId="0" borderId="35" xfId="0" applyNumberFormat="1" applyFont="1" applyFill="1" applyBorder="1" applyAlignment="1">
      <alignment horizontal="right" wrapText="1"/>
    </xf>
    <xf numFmtId="0" fontId="0" fillId="0" borderId="31" xfId="0" applyBorder="1" applyAlignment="1">
      <alignment/>
    </xf>
    <xf numFmtId="0" fontId="0" fillId="36" borderId="31" xfId="0" applyFill="1" applyBorder="1" applyAlignment="1">
      <alignment/>
    </xf>
    <xf numFmtId="0" fontId="3" fillId="7" borderId="10" xfId="56" applyFont="1" applyFill="1" applyBorder="1" applyAlignment="1">
      <alignment horizontal="center"/>
      <protection/>
    </xf>
    <xf numFmtId="0" fontId="1" fillId="0" borderId="31" xfId="0" applyFont="1" applyFill="1" applyBorder="1" applyAlignment="1">
      <alignment horizontal="right" wrapText="1"/>
    </xf>
    <xf numFmtId="3" fontId="2" fillId="33" borderId="32" xfId="56" applyNumberFormat="1" applyFont="1" applyFill="1" applyBorder="1" applyAlignment="1">
      <alignment vertical="center" wrapText="1"/>
      <protection/>
    </xf>
    <xf numFmtId="0" fontId="3" fillId="0" borderId="36" xfId="56" applyFont="1" applyBorder="1" applyAlignment="1">
      <alignment horizontal="center" vertical="center" wrapText="1"/>
      <protection/>
    </xf>
    <xf numFmtId="0" fontId="3" fillId="0" borderId="37" xfId="56" applyFont="1" applyBorder="1" applyAlignment="1">
      <alignment horizontal="center" vertical="center" wrapText="1"/>
      <protection/>
    </xf>
    <xf numFmtId="0" fontId="48" fillId="0" borderId="31" xfId="0" applyFont="1" applyFill="1" applyBorder="1" applyAlignment="1">
      <alignment horizontal="justify" vertical="center" wrapText="1"/>
    </xf>
    <xf numFmtId="0" fontId="3" fillId="0" borderId="10" xfId="56" applyFont="1" applyFill="1" applyBorder="1" applyAlignment="1">
      <alignment horizontal="center"/>
      <protection/>
    </xf>
    <xf numFmtId="0" fontId="2" fillId="0" borderId="0" xfId="0" applyFont="1" applyAlignment="1">
      <alignment vertical="center" wrapText="1"/>
    </xf>
    <xf numFmtId="0" fontId="2" fillId="0" borderId="0" xfId="56" applyFont="1" applyAlignment="1">
      <alignment horizontal="right"/>
      <protection/>
    </xf>
    <xf numFmtId="0" fontId="0" fillId="0" borderId="15" xfId="56" applyFont="1" applyBorder="1">
      <alignment/>
      <protection/>
    </xf>
    <xf numFmtId="0" fontId="8" fillId="0" borderId="15" xfId="56" applyFont="1" applyBorder="1">
      <alignment/>
      <protection/>
    </xf>
    <xf numFmtId="0" fontId="8" fillId="0" borderId="19" xfId="56" applyFont="1" applyBorder="1">
      <alignment/>
      <protection/>
    </xf>
    <xf numFmtId="0" fontId="3" fillId="0" borderId="16" xfId="56" applyFont="1" applyFill="1" applyBorder="1" applyAlignment="1">
      <alignment horizontal="center" vertical="center" wrapText="1"/>
      <protection/>
    </xf>
    <xf numFmtId="0" fontId="8" fillId="0" borderId="16" xfId="56" applyFont="1" applyBorder="1">
      <alignment/>
      <protection/>
    </xf>
    <xf numFmtId="0" fontId="8" fillId="0" borderId="20" xfId="56" applyFont="1" applyBorder="1">
      <alignment/>
      <protection/>
    </xf>
    <xf numFmtId="0" fontId="3" fillId="0" borderId="38" xfId="56" applyFont="1" applyBorder="1" applyAlignment="1">
      <alignment horizontal="center" vertical="center" wrapText="1"/>
      <protection/>
    </xf>
    <xf numFmtId="0" fontId="3" fillId="32" borderId="36" xfId="56" applyFont="1" applyFill="1" applyBorder="1" applyAlignment="1">
      <alignment horizontal="center" vertical="center" wrapText="1"/>
      <protection/>
    </xf>
    <xf numFmtId="0" fontId="3" fillId="32" borderId="34" xfId="56" applyFont="1" applyFill="1" applyBorder="1" applyAlignment="1">
      <alignment horizontal="center" vertical="center" wrapText="1"/>
      <protection/>
    </xf>
    <xf numFmtId="0" fontId="4" fillId="0" borderId="36" xfId="56" applyFont="1" applyBorder="1" applyAlignment="1">
      <alignment vertical="top" wrapText="1"/>
      <protection/>
    </xf>
    <xf numFmtId="3" fontId="4" fillId="0" borderId="22" xfId="56" applyNumberFormat="1" applyFont="1" applyBorder="1" applyAlignment="1">
      <alignment vertical="top" wrapText="1"/>
      <protection/>
    </xf>
    <xf numFmtId="3" fontId="4" fillId="0" borderId="17" xfId="56" applyNumberFormat="1" applyFont="1" applyBorder="1" applyAlignment="1">
      <alignment vertical="top" wrapText="1"/>
      <protection/>
    </xf>
    <xf numFmtId="3" fontId="4" fillId="0" borderId="39" xfId="56" applyNumberFormat="1" applyFont="1" applyBorder="1" applyAlignment="1">
      <alignment vertical="top" wrapText="1"/>
      <protection/>
    </xf>
    <xf numFmtId="0" fontId="0" fillId="0" borderId="36" xfId="56" applyFont="1" applyBorder="1">
      <alignment/>
      <protection/>
    </xf>
    <xf numFmtId="3" fontId="4" fillId="0" borderId="40" xfId="56" applyNumberFormat="1" applyFont="1" applyBorder="1" applyAlignment="1">
      <alignment vertical="top" wrapText="1"/>
      <protection/>
    </xf>
    <xf numFmtId="0" fontId="0" fillId="0" borderId="27" xfId="56" applyFont="1" applyBorder="1">
      <alignment/>
      <protection/>
    </xf>
    <xf numFmtId="0" fontId="0" fillId="0" borderId="10" xfId="56" applyFont="1" applyBorder="1">
      <alignment/>
      <protection/>
    </xf>
    <xf numFmtId="3" fontId="1" fillId="0" borderId="11" xfId="56" applyNumberFormat="1" applyFont="1" applyBorder="1" applyAlignment="1">
      <alignment horizontal="center" vertical="center" wrapText="1"/>
      <protection/>
    </xf>
    <xf numFmtId="0" fontId="1" fillId="0" borderId="27" xfId="56" applyFont="1" applyBorder="1" applyAlignment="1">
      <alignment horizontal="center" vertical="center"/>
      <protection/>
    </xf>
    <xf numFmtId="0" fontId="1" fillId="0" borderId="10" xfId="56" applyFont="1" applyBorder="1" applyAlignment="1">
      <alignment horizontal="center" vertical="center"/>
      <protection/>
    </xf>
    <xf numFmtId="2" fontId="1" fillId="0" borderId="10" xfId="56" applyNumberFormat="1" applyFont="1" applyBorder="1" applyAlignment="1">
      <alignment horizontal="center" vertical="center"/>
      <protection/>
    </xf>
    <xf numFmtId="0" fontId="4" fillId="0" borderId="0" xfId="0" applyFont="1" applyAlignment="1">
      <alignment/>
    </xf>
    <xf numFmtId="0" fontId="1" fillId="0" borderId="0" xfId="0" applyFont="1" applyAlignment="1">
      <alignment/>
    </xf>
    <xf numFmtId="49" fontId="3" fillId="32" borderId="0" xfId="56" applyNumberFormat="1" applyFont="1" applyFill="1" applyBorder="1" applyAlignment="1">
      <alignment horizontal="center" vertical="top" wrapText="1"/>
      <protection/>
    </xf>
    <xf numFmtId="3" fontId="1" fillId="0" borderId="0" xfId="56" applyNumberFormat="1" applyFont="1" applyBorder="1" applyAlignment="1">
      <alignment horizontal="center" vertical="center" wrapText="1"/>
      <protection/>
    </xf>
    <xf numFmtId="3" fontId="1" fillId="0" borderId="0" xfId="56" applyNumberFormat="1" applyFont="1" applyBorder="1" applyAlignment="1">
      <alignment vertical="top" wrapText="1"/>
      <protection/>
    </xf>
    <xf numFmtId="0" fontId="0" fillId="0" borderId="0" xfId="56" applyFont="1" applyBorder="1">
      <alignment/>
      <protection/>
    </xf>
    <xf numFmtId="0" fontId="4" fillId="0" borderId="0" xfId="0" applyFont="1" applyAlignment="1">
      <alignment horizontal="left"/>
    </xf>
    <xf numFmtId="0" fontId="9" fillId="0" borderId="0" xfId="56" applyFont="1" applyAlignment="1">
      <alignment horizontal="center" vertical="center" wrapText="1"/>
      <protection/>
    </xf>
    <xf numFmtId="0" fontId="1" fillId="0" borderId="0" xfId="0" applyFont="1" applyAlignment="1">
      <alignment vertical="center" wrapText="1"/>
    </xf>
    <xf numFmtId="0" fontId="1" fillId="0" borderId="0" xfId="56" applyFont="1" applyAlignment="1">
      <alignment vertical="center" wrapText="1"/>
      <protection/>
    </xf>
    <xf numFmtId="0" fontId="9" fillId="0" borderId="0" xfId="56" applyFont="1" applyBorder="1" applyAlignment="1">
      <alignment horizontal="center" vertical="center" wrapText="1"/>
      <protection/>
    </xf>
    <xf numFmtId="2" fontId="0" fillId="0" borderId="0" xfId="56" applyNumberFormat="1" applyFont="1" applyBorder="1">
      <alignment/>
      <protection/>
    </xf>
    <xf numFmtId="0" fontId="10" fillId="0" borderId="0" xfId="0" applyFont="1" applyAlignment="1">
      <alignment horizontal="left"/>
    </xf>
    <xf numFmtId="0" fontId="11" fillId="0" borderId="0" xfId="0" applyFont="1" applyAlignment="1">
      <alignment/>
    </xf>
    <xf numFmtId="0" fontId="0" fillId="0" borderId="0" xfId="0" applyAlignment="1">
      <alignment vertical="center" wrapText="1"/>
    </xf>
    <xf numFmtId="0" fontId="4" fillId="33" borderId="31"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4" fillId="34" borderId="35" xfId="0" applyFont="1" applyFill="1" applyBorder="1" applyAlignment="1">
      <alignment horizontal="justify" vertical="center" wrapText="1"/>
    </xf>
    <xf numFmtId="0" fontId="48" fillId="0" borderId="35" xfId="0" applyFont="1" applyBorder="1" applyAlignment="1">
      <alignment horizontal="justify" vertical="center" wrapText="1"/>
    </xf>
    <xf numFmtId="0" fontId="1" fillId="0" borderId="35" xfId="0" applyFont="1" applyBorder="1" applyAlignment="1">
      <alignment horizontal="justify" vertical="center" wrapText="1"/>
    </xf>
    <xf numFmtId="0" fontId="48" fillId="0" borderId="35" xfId="0" applyFont="1" applyFill="1" applyBorder="1" applyAlignment="1">
      <alignment horizontal="justify" vertical="center" wrapText="1"/>
    </xf>
    <xf numFmtId="0" fontId="48" fillId="0" borderId="41" xfId="0" applyFont="1" applyBorder="1" applyAlignment="1">
      <alignment horizontal="justify" vertical="center" wrapText="1"/>
    </xf>
    <xf numFmtId="0" fontId="2" fillId="0" borderId="0" xfId="56" applyFont="1" applyFill="1" applyBorder="1" applyAlignment="1">
      <alignment horizontal="left" vertical="center" wrapText="1"/>
      <protection/>
    </xf>
    <xf numFmtId="0" fontId="2" fillId="0" borderId="0" xfId="56" applyFont="1" applyBorder="1" applyAlignment="1">
      <alignment horizontal="left" vertical="center" wrapText="1"/>
      <protection/>
    </xf>
    <xf numFmtId="0" fontId="7" fillId="33" borderId="15" xfId="56" applyFont="1" applyFill="1" applyBorder="1" applyAlignment="1">
      <alignment horizontal="left" vertical="top" wrapText="1"/>
      <protection/>
    </xf>
    <xf numFmtId="0" fontId="4" fillId="33" borderId="31" xfId="56" applyFont="1" applyFill="1" applyBorder="1" applyAlignment="1">
      <alignment horizontal="center" vertical="top" wrapText="1"/>
      <protection/>
    </xf>
    <xf numFmtId="0" fontId="4" fillId="33" borderId="31" xfId="56" applyFont="1" applyFill="1" applyBorder="1" applyAlignment="1">
      <alignment horizontal="center" vertical="center" wrapText="1"/>
      <protection/>
    </xf>
    <xf numFmtId="0" fontId="4" fillId="0" borderId="31" xfId="56" applyFont="1" applyBorder="1" applyAlignment="1">
      <alignment horizontal="center" vertical="top" wrapText="1"/>
      <protection/>
    </xf>
    <xf numFmtId="0" fontId="1" fillId="0" borderId="31" xfId="56" applyFont="1" applyBorder="1" applyAlignment="1">
      <alignment horizontal="center" vertical="center" wrapText="1"/>
      <protection/>
    </xf>
    <xf numFmtId="0" fontId="1" fillId="33" borderId="31" xfId="56" applyFont="1" applyFill="1" applyBorder="1" applyAlignment="1">
      <alignment horizontal="center" vertical="top" wrapText="1"/>
      <protection/>
    </xf>
    <xf numFmtId="0" fontId="1" fillId="0" borderId="31" xfId="56" applyFont="1" applyBorder="1" applyAlignment="1">
      <alignment horizontal="center" vertical="top" wrapText="1"/>
      <protection/>
    </xf>
    <xf numFmtId="0" fontId="1" fillId="0" borderId="31" xfId="56" applyFont="1" applyFill="1" applyBorder="1" applyAlignment="1">
      <alignment horizontal="center" vertical="center" wrapText="1"/>
      <protection/>
    </xf>
    <xf numFmtId="0" fontId="1" fillId="0" borderId="42" xfId="0" applyFont="1" applyBorder="1" applyAlignment="1">
      <alignment horizontal="center" vertical="center" wrapText="1"/>
    </xf>
    <xf numFmtId="0" fontId="1" fillId="0" borderId="42" xfId="56" applyFont="1" applyFill="1" applyBorder="1" applyAlignment="1">
      <alignment horizontal="center" vertical="center" wrapText="1"/>
      <protection/>
    </xf>
    <xf numFmtId="3" fontId="1" fillId="0" borderId="31" xfId="56" applyNumberFormat="1" applyFont="1" applyBorder="1" applyAlignment="1">
      <alignment horizontal="center" vertical="center" wrapText="1"/>
      <protection/>
    </xf>
    <xf numFmtId="2" fontId="1" fillId="0" borderId="31" xfId="56" applyNumberFormat="1" applyFont="1" applyBorder="1" applyAlignment="1">
      <alignment horizontal="center" vertical="center"/>
      <protection/>
    </xf>
    <xf numFmtId="3" fontId="1" fillId="0" borderId="43" xfId="56" applyNumberFormat="1" applyFont="1" applyBorder="1" applyAlignment="1">
      <alignment horizontal="center" vertical="center" wrapText="1"/>
      <protection/>
    </xf>
    <xf numFmtId="3" fontId="1" fillId="32" borderId="44" xfId="56" applyNumberFormat="1" applyFont="1" applyFill="1" applyBorder="1" applyAlignment="1">
      <alignment horizontal="center" vertical="center" wrapText="1"/>
      <protection/>
    </xf>
    <xf numFmtId="3" fontId="1" fillId="0" borderId="44" xfId="56" applyNumberFormat="1" applyFont="1" applyBorder="1" applyAlignment="1">
      <alignment horizontal="center" vertical="center" wrapText="1"/>
      <protection/>
    </xf>
    <xf numFmtId="3" fontId="1" fillId="0" borderId="45" xfId="56" applyNumberFormat="1" applyFont="1" applyBorder="1" applyAlignment="1">
      <alignment horizontal="center" vertical="center" wrapText="1"/>
      <protection/>
    </xf>
    <xf numFmtId="3" fontId="4" fillId="33" borderId="43" xfId="56" applyNumberFormat="1" applyFont="1" applyFill="1" applyBorder="1" applyAlignment="1">
      <alignment horizontal="center" vertical="center" wrapText="1"/>
      <protection/>
    </xf>
    <xf numFmtId="3" fontId="1" fillId="0" borderId="46" xfId="56" applyNumberFormat="1" applyFont="1" applyBorder="1" applyAlignment="1">
      <alignment horizontal="center" vertical="center" wrapText="1"/>
      <protection/>
    </xf>
    <xf numFmtId="3" fontId="1" fillId="32" borderId="47" xfId="56" applyNumberFormat="1" applyFont="1" applyFill="1" applyBorder="1" applyAlignment="1">
      <alignment horizontal="center" vertical="center" wrapText="1"/>
      <protection/>
    </xf>
    <xf numFmtId="3" fontId="1" fillId="0" borderId="47" xfId="56" applyNumberFormat="1" applyFont="1" applyBorder="1" applyAlignment="1">
      <alignment horizontal="center" vertical="center" wrapText="1"/>
      <protection/>
    </xf>
    <xf numFmtId="3" fontId="1" fillId="0" borderId="48" xfId="56" applyNumberFormat="1" applyFont="1" applyBorder="1" applyAlignment="1">
      <alignment horizontal="center" vertical="center" wrapText="1"/>
      <protection/>
    </xf>
    <xf numFmtId="3" fontId="4" fillId="0" borderId="49" xfId="56" applyNumberFormat="1" applyFont="1" applyBorder="1" applyAlignment="1">
      <alignment vertical="top" wrapText="1"/>
      <protection/>
    </xf>
    <xf numFmtId="3" fontId="4" fillId="0" borderId="50" xfId="56" applyNumberFormat="1" applyFont="1" applyBorder="1" applyAlignment="1">
      <alignment vertical="top" wrapText="1"/>
      <protection/>
    </xf>
    <xf numFmtId="3" fontId="4" fillId="0" borderId="51" xfId="56" applyNumberFormat="1" applyFont="1" applyBorder="1" applyAlignment="1">
      <alignment vertical="top" wrapText="1"/>
      <protection/>
    </xf>
    <xf numFmtId="3" fontId="1" fillId="0" borderId="49" xfId="56" applyNumberFormat="1" applyFont="1" applyBorder="1" applyAlignment="1">
      <alignment horizontal="center" vertical="center" wrapText="1"/>
      <protection/>
    </xf>
    <xf numFmtId="3" fontId="1" fillId="32" borderId="50" xfId="56" applyNumberFormat="1" applyFont="1" applyFill="1" applyBorder="1" applyAlignment="1">
      <alignment horizontal="center" vertical="center" wrapText="1"/>
      <protection/>
    </xf>
    <xf numFmtId="3" fontId="1" fillId="0" borderId="50" xfId="56" applyNumberFormat="1" applyFont="1" applyBorder="1" applyAlignment="1">
      <alignment horizontal="center" vertical="center" wrapText="1"/>
      <protection/>
    </xf>
    <xf numFmtId="3" fontId="1" fillId="0" borderId="51" xfId="56" applyNumberFormat="1" applyFont="1" applyBorder="1" applyAlignment="1">
      <alignment horizontal="center" vertical="center" wrapText="1"/>
      <protection/>
    </xf>
    <xf numFmtId="3" fontId="1" fillId="0" borderId="52" xfId="56" applyNumberFormat="1" applyFont="1" applyBorder="1" applyAlignment="1">
      <alignment horizontal="center" vertical="center" wrapText="1"/>
      <protection/>
    </xf>
    <xf numFmtId="3" fontId="1" fillId="32" borderId="53" xfId="56" applyNumberFormat="1" applyFont="1" applyFill="1" applyBorder="1" applyAlignment="1">
      <alignment horizontal="center" vertical="center" wrapText="1"/>
      <protection/>
    </xf>
    <xf numFmtId="3" fontId="1" fillId="0" borderId="53" xfId="56" applyNumberFormat="1" applyFont="1" applyBorder="1" applyAlignment="1">
      <alignment horizontal="center" vertical="center" wrapText="1"/>
      <protection/>
    </xf>
    <xf numFmtId="3" fontId="1" fillId="0" borderId="54" xfId="56" applyNumberFormat="1" applyFont="1" applyBorder="1" applyAlignment="1">
      <alignment horizontal="center" vertical="center" wrapText="1"/>
      <protection/>
    </xf>
    <xf numFmtId="0" fontId="4" fillId="33" borderId="35" xfId="0" applyFont="1" applyFill="1" applyBorder="1" applyAlignment="1">
      <alignment horizontal="justify" vertical="center" wrapText="1"/>
    </xf>
    <xf numFmtId="0" fontId="8" fillId="0" borderId="10" xfId="56" applyFont="1" applyFill="1" applyBorder="1" applyAlignment="1">
      <alignment horizontal="center"/>
      <protection/>
    </xf>
    <xf numFmtId="3" fontId="1" fillId="0" borderId="23" xfId="56" applyNumberFormat="1" applyFont="1" applyBorder="1" applyAlignment="1">
      <alignment horizontal="center" vertical="center" wrapText="1"/>
      <protection/>
    </xf>
    <xf numFmtId="3" fontId="1" fillId="32" borderId="0" xfId="56" applyNumberFormat="1" applyFont="1" applyFill="1" applyBorder="1" applyAlignment="1">
      <alignment horizontal="center" vertical="center" wrapText="1"/>
      <protection/>
    </xf>
    <xf numFmtId="0" fontId="1" fillId="0" borderId="13" xfId="56" applyFont="1" applyBorder="1" applyAlignment="1">
      <alignment horizontal="center" vertical="center"/>
      <protection/>
    </xf>
    <xf numFmtId="3" fontId="1" fillId="0" borderId="55" xfId="56" applyNumberFormat="1" applyFont="1" applyBorder="1" applyAlignment="1">
      <alignment horizontal="center" vertical="center" wrapText="1"/>
      <protection/>
    </xf>
    <xf numFmtId="3" fontId="1" fillId="32" borderId="56" xfId="56" applyNumberFormat="1" applyFont="1" applyFill="1" applyBorder="1" applyAlignment="1">
      <alignment horizontal="center" vertical="center" wrapText="1"/>
      <protection/>
    </xf>
    <xf numFmtId="3" fontId="1" fillId="0" borderId="56" xfId="56" applyNumberFormat="1" applyFont="1" applyBorder="1" applyAlignment="1">
      <alignment horizontal="center" vertical="center" wrapText="1"/>
      <protection/>
    </xf>
    <xf numFmtId="0" fontId="1" fillId="0" borderId="57" xfId="56" applyFont="1" applyBorder="1" applyAlignment="1">
      <alignment horizontal="center" vertical="center"/>
      <protection/>
    </xf>
    <xf numFmtId="3" fontId="4" fillId="37" borderId="43" xfId="56" applyNumberFormat="1" applyFont="1" applyFill="1" applyBorder="1" applyAlignment="1">
      <alignment horizontal="center" vertical="center" wrapText="1"/>
      <protection/>
    </xf>
    <xf numFmtId="0" fontId="4" fillId="33" borderId="32" xfId="56" applyFont="1" applyFill="1" applyBorder="1" applyAlignment="1">
      <alignment horizontal="center" vertical="center" wrapText="1"/>
      <protection/>
    </xf>
    <xf numFmtId="3" fontId="4" fillId="33" borderId="32" xfId="56" applyNumberFormat="1" applyFont="1" applyFill="1" applyBorder="1" applyAlignment="1">
      <alignment horizontal="center" vertical="center" wrapText="1"/>
      <protection/>
    </xf>
    <xf numFmtId="3" fontId="4" fillId="37" borderId="32" xfId="56" applyNumberFormat="1" applyFont="1" applyFill="1" applyBorder="1" applyAlignment="1">
      <alignment horizontal="center" vertical="center" wrapText="1"/>
      <protection/>
    </xf>
    <xf numFmtId="3" fontId="1" fillId="0" borderId="31" xfId="56" applyNumberFormat="1" applyFont="1" applyBorder="1" applyAlignment="1">
      <alignment horizontal="center" vertical="center"/>
      <protection/>
    </xf>
    <xf numFmtId="4" fontId="4" fillId="37" borderId="43" xfId="56" applyNumberFormat="1" applyFont="1" applyFill="1" applyBorder="1" applyAlignment="1">
      <alignment horizontal="center" vertical="center" wrapText="1"/>
      <protection/>
    </xf>
    <xf numFmtId="2" fontId="3" fillId="36" borderId="21" xfId="56" applyNumberFormat="1" applyFont="1" applyFill="1" applyBorder="1" applyAlignment="1">
      <alignment horizontal="center" vertical="center" wrapText="1"/>
      <protection/>
    </xf>
    <xf numFmtId="0" fontId="0" fillId="36" borderId="30" xfId="56" applyFill="1" applyBorder="1">
      <alignment/>
      <protection/>
    </xf>
    <xf numFmtId="0" fontId="3" fillId="36" borderId="31" xfId="56" applyFont="1" applyFill="1" applyBorder="1" applyAlignment="1">
      <alignment horizontal="center" vertical="center" wrapText="1"/>
      <protection/>
    </xf>
    <xf numFmtId="0" fontId="0" fillId="0" borderId="58" xfId="0" applyBorder="1" applyAlignment="1">
      <alignment/>
    </xf>
    <xf numFmtId="0" fontId="0" fillId="0" borderId="10" xfId="0" applyBorder="1" applyAlignment="1">
      <alignment/>
    </xf>
    <xf numFmtId="0" fontId="0" fillId="0" borderId="59" xfId="0" applyBorder="1" applyAlignment="1">
      <alignment/>
    </xf>
    <xf numFmtId="0" fontId="3" fillId="38" borderId="10" xfId="56" applyFont="1" applyFill="1" applyBorder="1" applyAlignment="1">
      <alignment horizontal="center"/>
      <protection/>
    </xf>
    <xf numFmtId="0" fontId="3" fillId="39" borderId="10" xfId="56" applyFont="1" applyFill="1" applyBorder="1" applyAlignment="1">
      <alignment horizontal="center"/>
      <protection/>
    </xf>
    <xf numFmtId="0" fontId="4" fillId="33" borderId="10" xfId="56" applyFont="1" applyFill="1" applyBorder="1" applyAlignment="1">
      <alignment horizontal="center" vertical="center" wrapText="1"/>
      <protection/>
    </xf>
    <xf numFmtId="0" fontId="4" fillId="40" borderId="10" xfId="56" applyFont="1" applyFill="1" applyBorder="1" applyAlignment="1">
      <alignment horizontal="center" vertical="center" wrapText="1"/>
      <protection/>
    </xf>
    <xf numFmtId="0" fontId="1" fillId="40" borderId="10" xfId="56" applyFont="1" applyFill="1" applyBorder="1" applyAlignment="1">
      <alignment horizontal="center" vertical="top" wrapText="1"/>
      <protection/>
    </xf>
    <xf numFmtId="0" fontId="1" fillId="33" borderId="10" xfId="56" applyFont="1" applyFill="1" applyBorder="1" applyAlignment="1">
      <alignment horizontal="center" vertical="top" wrapText="1"/>
      <protection/>
    </xf>
    <xf numFmtId="49" fontId="1" fillId="33" borderId="10" xfId="56" applyNumberFormat="1" applyFont="1" applyFill="1" applyBorder="1" applyAlignment="1">
      <alignment horizontal="center" vertical="top" wrapText="1"/>
      <protection/>
    </xf>
    <xf numFmtId="0" fontId="2" fillId="36" borderId="31" xfId="0" applyFont="1" applyFill="1" applyBorder="1" applyAlignment="1">
      <alignment horizontal="right" wrapText="1"/>
    </xf>
    <xf numFmtId="3" fontId="2" fillId="36" borderId="31" xfId="0" applyNumberFormat="1" applyFont="1" applyFill="1" applyBorder="1" applyAlignment="1">
      <alignment horizontal="right" wrapText="1"/>
    </xf>
    <xf numFmtId="2" fontId="2" fillId="36" borderId="35" xfId="0" applyNumberFormat="1" applyFont="1" applyFill="1" applyBorder="1" applyAlignment="1">
      <alignment horizontal="right" wrapText="1"/>
    </xf>
    <xf numFmtId="0" fontId="0" fillId="0" borderId="31" xfId="0" applyFont="1" applyBorder="1" applyAlignment="1">
      <alignment/>
    </xf>
    <xf numFmtId="0" fontId="0" fillId="0" borderId="31" xfId="0" applyFont="1" applyBorder="1" applyAlignment="1">
      <alignment wrapText="1"/>
    </xf>
    <xf numFmtId="0" fontId="0" fillId="0" borderId="31" xfId="0" applyBorder="1" applyAlignment="1">
      <alignment wrapText="1"/>
    </xf>
    <xf numFmtId="3" fontId="1" fillId="0" borderId="31" xfId="0" applyNumberFormat="1" applyFont="1" applyFill="1" applyBorder="1" applyAlignment="1">
      <alignment horizontal="right" wrapText="1"/>
    </xf>
    <xf numFmtId="3" fontId="1" fillId="0" borderId="10" xfId="56" applyNumberFormat="1" applyFont="1" applyBorder="1" applyAlignment="1">
      <alignment horizontal="center" vertical="top" wrapText="1"/>
      <protection/>
    </xf>
    <xf numFmtId="0" fontId="0" fillId="0" borderId="31" xfId="0" applyBorder="1" applyAlignment="1">
      <alignment horizontal="center" vertical="center" wrapText="1"/>
    </xf>
    <xf numFmtId="0" fontId="0" fillId="0" borderId="31" xfId="0" applyFont="1" applyBorder="1" applyAlignment="1">
      <alignment horizontal="center" vertical="center" wrapText="1"/>
    </xf>
    <xf numFmtId="0" fontId="0" fillId="0" borderId="31" xfId="0" applyFont="1" applyBorder="1" applyAlignment="1">
      <alignment horizontal="center"/>
    </xf>
    <xf numFmtId="0" fontId="0" fillId="0" borderId="31" xfId="0" applyFont="1" applyBorder="1" applyAlignment="1">
      <alignment horizontal="center" wrapText="1"/>
    </xf>
    <xf numFmtId="0" fontId="3" fillId="36" borderId="32" xfId="56" applyFont="1" applyFill="1" applyBorder="1" applyAlignment="1">
      <alignment horizontal="center" vertical="center" wrapText="1"/>
      <protection/>
    </xf>
    <xf numFmtId="0" fontId="0" fillId="0" borderId="60" xfId="56" applyFont="1" applyBorder="1" applyAlignment="1">
      <alignment horizontal="center"/>
      <protection/>
    </xf>
    <xf numFmtId="0" fontId="49" fillId="0" borderId="32" xfId="0" applyFont="1" applyBorder="1" applyAlignment="1">
      <alignment horizontal="justify" vertical="center" wrapText="1"/>
    </xf>
    <xf numFmtId="0" fontId="0" fillId="0" borderId="31" xfId="0" applyFont="1" applyBorder="1" applyAlignment="1">
      <alignment vertical="distributed"/>
    </xf>
    <xf numFmtId="0" fontId="0" fillId="0" borderId="31" xfId="0" applyFont="1" applyBorder="1" applyAlignment="1">
      <alignment horizontal="center" vertical="distributed"/>
    </xf>
    <xf numFmtId="0" fontId="0" fillId="0" borderId="31" xfId="0" applyBorder="1" applyAlignment="1">
      <alignment vertical="distributed"/>
    </xf>
    <xf numFmtId="0" fontId="0" fillId="0" borderId="44" xfId="56" applyFont="1" applyBorder="1" applyAlignment="1">
      <alignment horizontal="center" vertical="distributed"/>
      <protection/>
    </xf>
    <xf numFmtId="0" fontId="8" fillId="0" borderId="45" xfId="56" applyFont="1" applyBorder="1" applyAlignment="1">
      <alignment vertical="center" wrapText="1"/>
      <protection/>
    </xf>
    <xf numFmtId="0" fontId="0" fillId="0" borderId="31" xfId="0" applyFont="1" applyBorder="1" applyAlignment="1">
      <alignment vertical="center" wrapText="1"/>
    </xf>
    <xf numFmtId="0" fontId="3" fillId="0" borderId="21" xfId="56" applyFont="1" applyBorder="1" applyAlignment="1">
      <alignment horizontal="center" vertical="center" wrapText="1"/>
      <protection/>
    </xf>
    <xf numFmtId="0" fontId="3" fillId="0" borderId="15" xfId="56" applyFont="1" applyBorder="1" applyAlignment="1">
      <alignment horizontal="center" vertical="center" wrapText="1"/>
      <protection/>
    </xf>
    <xf numFmtId="0" fontId="3" fillId="0" borderId="19" xfId="56" applyFont="1" applyBorder="1" applyAlignment="1">
      <alignment horizontal="center" vertical="center" wrapText="1"/>
      <protection/>
    </xf>
    <xf numFmtId="0" fontId="3" fillId="0" borderId="24" xfId="56" applyFont="1" applyBorder="1" applyAlignment="1">
      <alignment horizontal="center" vertical="center" wrapText="1"/>
      <protection/>
    </xf>
    <xf numFmtId="0" fontId="3" fillId="0" borderId="10" xfId="56" applyFont="1" applyBorder="1" applyAlignment="1">
      <alignment horizontal="center" vertical="center" wrapText="1"/>
      <protection/>
    </xf>
    <xf numFmtId="0" fontId="3" fillId="0" borderId="36" xfId="56" applyFont="1" applyBorder="1" applyAlignment="1">
      <alignment horizontal="center" vertical="center" wrapText="1"/>
      <protection/>
    </xf>
    <xf numFmtId="0" fontId="3" fillId="0" borderId="37" xfId="56" applyFont="1" applyBorder="1" applyAlignment="1">
      <alignment horizontal="center" vertical="center" wrapText="1"/>
      <protection/>
    </xf>
    <xf numFmtId="0" fontId="3" fillId="0" borderId="23" xfId="56" applyFont="1" applyBorder="1" applyAlignment="1">
      <alignment horizontal="center" vertical="center" wrapText="1"/>
      <protection/>
    </xf>
    <xf numFmtId="0" fontId="3" fillId="0" borderId="22" xfId="56" applyFont="1" applyBorder="1" applyAlignment="1">
      <alignment horizontal="center" vertical="center" wrapText="1"/>
      <protection/>
    </xf>
    <xf numFmtId="0" fontId="7" fillId="0" borderId="0" xfId="56" applyFont="1" applyAlignment="1">
      <alignment horizontal="center" vertical="center" wrapText="1"/>
      <protection/>
    </xf>
    <xf numFmtId="0" fontId="2" fillId="0" borderId="39" xfId="56" applyFont="1" applyBorder="1" applyAlignment="1">
      <alignment horizontal="center" vertical="center" wrapText="1"/>
      <protection/>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1" xfId="0" applyFont="1" applyBorder="1" applyAlignment="1">
      <alignment horizontal="left" vertical="center" wrapText="1"/>
    </xf>
    <xf numFmtId="0" fontId="3" fillId="0" borderId="15" xfId="0" applyFont="1" applyBorder="1" applyAlignment="1">
      <alignment horizontal="left" vertical="center" wrapText="1"/>
    </xf>
    <xf numFmtId="0" fontId="3" fillId="0" borderId="19" xfId="0" applyFont="1" applyBorder="1" applyAlignment="1">
      <alignment horizontal="left" vertical="center" wrapText="1"/>
    </xf>
    <xf numFmtId="0" fontId="7" fillId="0" borderId="0" xfId="56" applyFont="1" applyAlignment="1">
      <alignment horizontal="center" wrapText="1" readingOrder="1"/>
      <protection/>
    </xf>
    <xf numFmtId="0" fontId="3" fillId="0" borderId="21" xfId="56" applyFont="1" applyBorder="1" applyAlignment="1">
      <alignment horizontal="left" wrapText="1"/>
      <protection/>
    </xf>
    <xf numFmtId="0" fontId="3" fillId="0" borderId="15" xfId="56" applyFont="1" applyBorder="1" applyAlignment="1">
      <alignment horizontal="left" wrapText="1"/>
      <protection/>
    </xf>
    <xf numFmtId="0" fontId="3" fillId="0" borderId="19" xfId="56" applyFont="1" applyBorder="1" applyAlignment="1">
      <alignment horizontal="left" wrapText="1"/>
      <protection/>
    </xf>
    <xf numFmtId="0" fontId="3" fillId="0" borderId="13" xfId="56" applyFont="1" applyBorder="1" applyAlignment="1">
      <alignment horizontal="center" vertical="center" wrapText="1"/>
      <protection/>
    </xf>
    <xf numFmtId="0" fontId="3" fillId="0" borderId="34" xfId="56" applyFont="1" applyBorder="1" applyAlignment="1">
      <alignment horizontal="center" vertical="center" wrapText="1"/>
      <protection/>
    </xf>
    <xf numFmtId="0" fontId="2" fillId="0" borderId="0" xfId="0" applyFont="1" applyAlignment="1">
      <alignment horizontal="right" vertical="center" wrapText="1"/>
    </xf>
    <xf numFmtId="0" fontId="3" fillId="0" borderId="39"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7" fillId="0" borderId="0" xfId="56" applyFont="1" applyBorder="1" applyAlignment="1">
      <alignment horizontal="center" vertical="center" wrapText="1"/>
      <protection/>
    </xf>
    <xf numFmtId="0" fontId="3" fillId="0" borderId="32" xfId="56" applyFont="1" applyBorder="1" applyAlignment="1">
      <alignment horizontal="center" vertical="center" wrapText="1"/>
      <protection/>
    </xf>
    <xf numFmtId="0" fontId="3" fillId="36" borderId="32" xfId="56" applyFont="1" applyFill="1" applyBorder="1" applyAlignment="1">
      <alignment horizontal="center" vertical="center" wrapText="1"/>
      <protection/>
    </xf>
    <xf numFmtId="0" fontId="3" fillId="36" borderId="21" xfId="56" applyFont="1" applyFill="1" applyBorder="1" applyAlignment="1">
      <alignment horizontal="center" vertical="center" wrapText="1"/>
      <protection/>
    </xf>
    <xf numFmtId="2" fontId="2" fillId="0" borderId="0" xfId="56" applyNumberFormat="1" applyFont="1" applyFill="1" applyAlignment="1">
      <alignment horizontal="center" vertical="center" wrapText="1"/>
      <protection/>
    </xf>
    <xf numFmtId="0" fontId="9" fillId="0" borderId="0" xfId="56" applyFont="1" applyAlignment="1">
      <alignment horizontal="center" vertical="center" wrapText="1"/>
      <protection/>
    </xf>
    <xf numFmtId="0" fontId="3" fillId="0" borderId="22" xfId="56" applyFont="1" applyBorder="1" applyAlignment="1">
      <alignment horizontal="center"/>
      <protection/>
    </xf>
    <xf numFmtId="0" fontId="3" fillId="0" borderId="39" xfId="56" applyFont="1" applyBorder="1" applyAlignment="1">
      <alignment horizontal="center"/>
      <protection/>
    </xf>
    <xf numFmtId="0" fontId="3" fillId="0" borderId="34" xfId="56" applyFont="1" applyBorder="1" applyAlignment="1">
      <alignment horizontal="center"/>
      <protection/>
    </xf>
    <xf numFmtId="0" fontId="2" fillId="0" borderId="21" xfId="56" applyFont="1" applyBorder="1" applyAlignment="1">
      <alignment horizontal="center" vertical="center" wrapText="1"/>
      <protection/>
    </xf>
    <xf numFmtId="0" fontId="2" fillId="0" borderId="19" xfId="56" applyFont="1" applyBorder="1" applyAlignment="1">
      <alignment horizontal="center" vertical="center" wrapText="1"/>
      <protection/>
    </xf>
    <xf numFmtId="0" fontId="3" fillId="0" borderId="16" xfId="56" applyFont="1" applyBorder="1" applyAlignment="1">
      <alignment horizontal="center" vertical="center" wrapText="1"/>
      <protection/>
    </xf>
    <xf numFmtId="0" fontId="0" fillId="0" borderId="15" xfId="0" applyBorder="1" applyAlignment="1">
      <alignment/>
    </xf>
    <xf numFmtId="0" fontId="0" fillId="0" borderId="19" xfId="0" applyBorder="1" applyAlignment="1">
      <alignment/>
    </xf>
    <xf numFmtId="0" fontId="2" fillId="0" borderId="0" xfId="56" applyFont="1" applyBorder="1" applyAlignment="1">
      <alignment horizontal="right" vertical="center" wrapText="1"/>
      <protection/>
    </xf>
    <xf numFmtId="0" fontId="4" fillId="33" borderId="30" xfId="0" applyFont="1" applyFill="1" applyBorder="1" applyAlignment="1">
      <alignment horizontal="justify"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Euro 3"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Porcentual 2"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AF121"/>
  <sheetViews>
    <sheetView zoomScalePageLayoutView="0" workbookViewId="0" topLeftCell="J1">
      <selection activeCell="N46" sqref="N46"/>
    </sheetView>
  </sheetViews>
  <sheetFormatPr defaultColWidth="11.421875" defaultRowHeight="12.75"/>
  <cols>
    <col min="1" max="1" width="3.7109375" style="8" customWidth="1"/>
    <col min="2" max="2" width="2.8515625" style="26" customWidth="1"/>
    <col min="3" max="4" width="3.28125" style="8" customWidth="1"/>
    <col min="5" max="5" width="2.421875" style="8" customWidth="1"/>
    <col min="6" max="6" width="3.421875" style="8" customWidth="1"/>
    <col min="7" max="7" width="2.421875" style="8" customWidth="1"/>
    <col min="8" max="8" width="3.28125" style="8" customWidth="1"/>
    <col min="9" max="9" width="4.57421875" style="8" customWidth="1"/>
    <col min="10" max="11" width="2.57421875" style="8" customWidth="1"/>
    <col min="12" max="12" width="3.140625" style="8" customWidth="1"/>
    <col min="13" max="13" width="5.421875" style="26" customWidth="1"/>
    <col min="14" max="14" width="68.00390625" style="9" customWidth="1"/>
    <col min="15" max="15" width="10.57421875" style="9" customWidth="1"/>
    <col min="16" max="19" width="10.421875" style="9" customWidth="1"/>
    <col min="20" max="31" width="9.140625" style="9" customWidth="1"/>
    <col min="32" max="32" width="9.140625" style="10" customWidth="1"/>
    <col min="33" max="16384" width="11.421875" style="8" customWidth="1"/>
  </cols>
  <sheetData>
    <row r="1" spans="14:32" ht="15.75" customHeight="1">
      <c r="N1" s="30" t="s">
        <v>29</v>
      </c>
      <c r="X1" s="281" t="s">
        <v>33</v>
      </c>
      <c r="Y1" s="281"/>
      <c r="Z1" s="281"/>
      <c r="AA1" s="281"/>
      <c r="AB1" s="281"/>
      <c r="AC1" s="281"/>
      <c r="AD1" s="281"/>
      <c r="AE1" s="281"/>
      <c r="AF1" s="281"/>
    </row>
    <row r="2" spans="1:32" ht="15.75" customHeight="1">
      <c r="A2" s="268" t="s">
        <v>31</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row>
    <row r="3" spans="1:32" ht="18.75" customHeight="1">
      <c r="A3" s="275" t="s">
        <v>15</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275"/>
      <c r="AF3" s="275"/>
    </row>
    <row r="4" spans="1:32" ht="20.25" customHeight="1">
      <c r="A4" s="284" t="s">
        <v>30</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row>
    <row r="5" spans="1:32" ht="6.75" customHeight="1" thickBo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269"/>
      <c r="AC5" s="269"/>
      <c r="AD5" s="269"/>
      <c r="AE5" s="269"/>
      <c r="AF5" s="269"/>
    </row>
    <row r="6" spans="1:32" ht="15" customHeight="1" thickBot="1">
      <c r="A6" s="276" t="s">
        <v>34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8"/>
    </row>
    <row r="7" spans="1:32" ht="15" customHeight="1" thickBot="1">
      <c r="A7" s="270" t="s">
        <v>12</v>
      </c>
      <c r="B7" s="271"/>
      <c r="C7" s="271"/>
      <c r="D7" s="271"/>
      <c r="E7" s="271"/>
      <c r="F7" s="271"/>
      <c r="G7" s="271"/>
      <c r="H7" s="271"/>
      <c r="I7" s="272" t="s">
        <v>32</v>
      </c>
      <c r="J7" s="273"/>
      <c r="K7" s="273"/>
      <c r="L7" s="273"/>
      <c r="M7" s="274"/>
      <c r="N7" s="17"/>
      <c r="O7" s="17"/>
      <c r="P7" s="17"/>
      <c r="Q7" s="17"/>
      <c r="R7" s="17"/>
      <c r="S7" s="17"/>
      <c r="T7" s="17"/>
      <c r="U7" s="17"/>
      <c r="V7" s="17"/>
      <c r="W7" s="17"/>
      <c r="X7" s="17"/>
      <c r="Y7" s="17"/>
      <c r="Z7" s="17"/>
      <c r="AA7" s="17"/>
      <c r="AB7" s="17"/>
      <c r="AC7" s="17"/>
      <c r="AD7" s="17"/>
      <c r="AE7" s="17"/>
      <c r="AF7" s="28"/>
    </row>
    <row r="8" spans="1:32" ht="42.75" customHeight="1" thickBot="1">
      <c r="A8" s="259" t="s">
        <v>13</v>
      </c>
      <c r="B8" s="260"/>
      <c r="C8" s="260"/>
      <c r="D8" s="260"/>
      <c r="E8" s="260"/>
      <c r="F8" s="260"/>
      <c r="G8" s="260"/>
      <c r="H8" s="260"/>
      <c r="I8" s="260"/>
      <c r="J8" s="260"/>
      <c r="K8" s="260"/>
      <c r="L8" s="260"/>
      <c r="M8" s="261"/>
      <c r="N8" s="32"/>
      <c r="O8" s="20"/>
      <c r="P8" s="18"/>
      <c r="Q8" s="18"/>
      <c r="R8" s="18"/>
      <c r="S8" s="18"/>
      <c r="T8" s="19"/>
      <c r="U8" s="19"/>
      <c r="V8" s="19"/>
      <c r="W8" s="19"/>
      <c r="X8" s="19"/>
      <c r="Y8" s="19"/>
      <c r="Z8" s="19"/>
      <c r="AA8" s="19"/>
      <c r="AB8" s="19"/>
      <c r="AC8" s="19"/>
      <c r="AD8" s="19"/>
      <c r="AE8" s="19"/>
      <c r="AF8" s="29"/>
    </row>
    <row r="9" spans="1:32" ht="13.5" customHeight="1" thickBot="1">
      <c r="A9" s="265" t="s">
        <v>24</v>
      </c>
      <c r="B9" s="262" t="s">
        <v>4</v>
      </c>
      <c r="C9" s="262" t="s">
        <v>18</v>
      </c>
      <c r="D9" s="262" t="s">
        <v>19</v>
      </c>
      <c r="E9" s="262" t="s">
        <v>20</v>
      </c>
      <c r="F9" s="262" t="s">
        <v>5</v>
      </c>
      <c r="G9" s="262" t="s">
        <v>22</v>
      </c>
      <c r="H9" s="262" t="s">
        <v>17</v>
      </c>
      <c r="I9" s="262" t="s">
        <v>21</v>
      </c>
      <c r="J9" s="283" t="s">
        <v>16</v>
      </c>
      <c r="K9" s="262" t="s">
        <v>27</v>
      </c>
      <c r="L9" s="262" t="s">
        <v>23</v>
      </c>
      <c r="M9" s="262" t="s">
        <v>6</v>
      </c>
      <c r="N9" s="263" t="s">
        <v>0</v>
      </c>
      <c r="O9" s="266" t="s">
        <v>1</v>
      </c>
      <c r="P9" s="259" t="s">
        <v>14</v>
      </c>
      <c r="Q9" s="260"/>
      <c r="R9" s="260"/>
      <c r="S9" s="260"/>
      <c r="T9" s="260"/>
      <c r="U9" s="260"/>
      <c r="V9" s="260"/>
      <c r="W9" s="260"/>
      <c r="X9" s="260"/>
      <c r="Y9" s="260"/>
      <c r="Z9" s="260"/>
      <c r="AA9" s="260"/>
      <c r="AB9" s="260"/>
      <c r="AC9" s="260"/>
      <c r="AD9" s="260"/>
      <c r="AE9" s="260"/>
      <c r="AF9" s="261"/>
    </row>
    <row r="10" spans="1:32" ht="13.5" customHeight="1" thickBot="1">
      <c r="A10" s="266"/>
      <c r="B10" s="263"/>
      <c r="C10" s="263"/>
      <c r="D10" s="263"/>
      <c r="E10" s="263"/>
      <c r="F10" s="263"/>
      <c r="G10" s="263"/>
      <c r="H10" s="263"/>
      <c r="I10" s="263"/>
      <c r="J10" s="279"/>
      <c r="K10" s="263"/>
      <c r="L10" s="263"/>
      <c r="M10" s="263"/>
      <c r="N10" s="279"/>
      <c r="O10" s="263"/>
      <c r="P10" s="263" t="s">
        <v>2</v>
      </c>
      <c r="Q10" s="34"/>
      <c r="R10" s="34"/>
      <c r="S10" s="34"/>
      <c r="T10" s="267" t="s">
        <v>3</v>
      </c>
      <c r="U10" s="282"/>
      <c r="V10" s="282"/>
      <c r="W10" s="282"/>
      <c r="X10" s="282"/>
      <c r="Y10" s="282"/>
      <c r="Z10" s="282"/>
      <c r="AA10" s="282"/>
      <c r="AB10" s="282"/>
      <c r="AC10" s="282"/>
      <c r="AD10" s="282"/>
      <c r="AE10" s="282"/>
      <c r="AF10" s="280"/>
    </row>
    <row r="11" spans="1:32" ht="36" customHeight="1" thickBot="1">
      <c r="A11" s="267"/>
      <c r="B11" s="264"/>
      <c r="C11" s="264"/>
      <c r="D11" s="264"/>
      <c r="E11" s="264"/>
      <c r="F11" s="264"/>
      <c r="G11" s="264"/>
      <c r="H11" s="264"/>
      <c r="I11" s="264"/>
      <c r="J11" s="280"/>
      <c r="K11" s="264"/>
      <c r="L11" s="264"/>
      <c r="M11" s="264"/>
      <c r="N11" s="280"/>
      <c r="O11" s="264"/>
      <c r="P11" s="264"/>
      <c r="Q11" s="33" t="s">
        <v>109</v>
      </c>
      <c r="R11" s="33" t="s">
        <v>110</v>
      </c>
      <c r="S11" s="33" t="s">
        <v>111</v>
      </c>
      <c r="T11" s="15" t="s">
        <v>7</v>
      </c>
      <c r="U11" s="38" t="s">
        <v>112</v>
      </c>
      <c r="V11" s="38" t="s">
        <v>113</v>
      </c>
      <c r="W11" s="38" t="s">
        <v>114</v>
      </c>
      <c r="X11" s="21" t="s">
        <v>8</v>
      </c>
      <c r="Y11" s="21" t="s">
        <v>115</v>
      </c>
      <c r="Z11" s="21" t="s">
        <v>116</v>
      </c>
      <c r="AA11" s="21" t="s">
        <v>117</v>
      </c>
      <c r="AB11" s="21" t="s">
        <v>9</v>
      </c>
      <c r="AC11" s="39" t="s">
        <v>118</v>
      </c>
      <c r="AD11" s="39" t="s">
        <v>119</v>
      </c>
      <c r="AE11" s="39" t="s">
        <v>120</v>
      </c>
      <c r="AF11" s="22" t="s">
        <v>10</v>
      </c>
    </row>
    <row r="12" spans="1:32" ht="15" customHeight="1">
      <c r="A12" s="35">
        <v>8</v>
      </c>
      <c r="B12" s="35"/>
      <c r="C12" s="35"/>
      <c r="D12" s="35"/>
      <c r="E12" s="35"/>
      <c r="F12" s="35"/>
      <c r="G12" s="35"/>
      <c r="H12" s="35"/>
      <c r="I12" s="35"/>
      <c r="J12" s="35"/>
      <c r="K12" s="35"/>
      <c r="L12" s="35"/>
      <c r="M12" s="35"/>
      <c r="N12" s="42" t="s">
        <v>35</v>
      </c>
      <c r="O12" s="35"/>
      <c r="P12" s="35"/>
      <c r="Q12" s="19"/>
      <c r="R12" s="19"/>
      <c r="S12" s="19"/>
      <c r="T12" s="19"/>
      <c r="U12" s="19"/>
      <c r="V12" s="19"/>
      <c r="W12" s="19"/>
      <c r="X12" s="19"/>
      <c r="Y12" s="19"/>
      <c r="Z12" s="19"/>
      <c r="AA12" s="19"/>
      <c r="AB12" s="19"/>
      <c r="AC12" s="19"/>
      <c r="AD12" s="19"/>
      <c r="AE12" s="19"/>
      <c r="AF12" s="43"/>
    </row>
    <row r="13" spans="1:32" s="76" customFormat="1" ht="12.75">
      <c r="A13" s="69"/>
      <c r="B13" s="69"/>
      <c r="C13" s="59"/>
      <c r="D13" s="59"/>
      <c r="E13" s="59"/>
      <c r="F13" s="59"/>
      <c r="G13" s="59"/>
      <c r="H13" s="59"/>
      <c r="I13" s="59"/>
      <c r="J13" s="59"/>
      <c r="K13" s="59"/>
      <c r="L13" s="59"/>
      <c r="M13" s="59"/>
      <c r="N13" s="36"/>
      <c r="O13" s="59"/>
      <c r="P13" s="70"/>
      <c r="Q13" s="71"/>
      <c r="R13" s="71"/>
      <c r="S13" s="71"/>
      <c r="T13" s="72"/>
      <c r="U13" s="72"/>
      <c r="V13" s="72"/>
      <c r="W13" s="72"/>
      <c r="X13" s="73"/>
      <c r="Y13" s="73"/>
      <c r="Z13" s="73"/>
      <c r="AA13" s="73"/>
      <c r="AB13" s="73"/>
      <c r="AC13" s="74"/>
      <c r="AD13" s="74"/>
      <c r="AE13" s="74"/>
      <c r="AF13" s="75"/>
    </row>
    <row r="14" spans="1:32" ht="12.75">
      <c r="A14" s="58"/>
      <c r="B14" s="58"/>
      <c r="C14" s="2">
        <v>2</v>
      </c>
      <c r="D14" s="2"/>
      <c r="E14" s="2"/>
      <c r="F14" s="2"/>
      <c r="G14" s="2"/>
      <c r="H14" s="2"/>
      <c r="I14" s="2"/>
      <c r="J14" s="2"/>
      <c r="K14" s="2"/>
      <c r="L14" s="2"/>
      <c r="M14" s="2"/>
      <c r="N14" s="13" t="s">
        <v>11</v>
      </c>
      <c r="O14" s="2"/>
      <c r="P14" s="1"/>
      <c r="Q14" s="37"/>
      <c r="R14" s="37"/>
      <c r="S14" s="37"/>
      <c r="T14" s="3"/>
      <c r="U14" s="3"/>
      <c r="V14" s="3"/>
      <c r="W14" s="3"/>
      <c r="X14" s="4"/>
      <c r="Y14" s="4"/>
      <c r="Z14" s="4"/>
      <c r="AA14" s="4"/>
      <c r="AB14" s="4"/>
      <c r="AC14" s="40"/>
      <c r="AD14" s="40"/>
      <c r="AE14" s="40"/>
      <c r="AF14" s="44"/>
    </row>
    <row r="15" spans="1:32" ht="12.75">
      <c r="A15" s="58"/>
      <c r="B15" s="58"/>
      <c r="C15" s="2"/>
      <c r="D15" s="2">
        <v>25</v>
      </c>
      <c r="E15" s="2"/>
      <c r="F15" s="2"/>
      <c r="G15" s="2"/>
      <c r="H15" s="2"/>
      <c r="I15" s="2"/>
      <c r="J15" s="2"/>
      <c r="K15" s="2"/>
      <c r="L15" s="2"/>
      <c r="M15" s="2"/>
      <c r="N15" s="13" t="s">
        <v>36</v>
      </c>
      <c r="O15" s="2"/>
      <c r="P15" s="1"/>
      <c r="Q15" s="37"/>
      <c r="R15" s="37"/>
      <c r="S15" s="37"/>
      <c r="T15" s="3"/>
      <c r="U15" s="3"/>
      <c r="V15" s="3"/>
      <c r="W15" s="3"/>
      <c r="X15" s="4"/>
      <c r="Y15" s="4"/>
      <c r="Z15" s="4"/>
      <c r="AA15" s="4"/>
      <c r="AB15" s="4"/>
      <c r="AC15" s="40"/>
      <c r="AD15" s="40"/>
      <c r="AE15" s="40"/>
      <c r="AF15" s="44"/>
    </row>
    <row r="16" spans="1:32" ht="14.25" customHeight="1">
      <c r="A16" s="58"/>
      <c r="B16" s="58"/>
      <c r="C16" s="2"/>
      <c r="D16" s="2"/>
      <c r="E16" s="25" t="s">
        <v>37</v>
      </c>
      <c r="F16" s="2"/>
      <c r="G16" s="2"/>
      <c r="H16" s="2"/>
      <c r="I16" s="2"/>
      <c r="J16" s="2"/>
      <c r="K16" s="2"/>
      <c r="L16" s="2"/>
      <c r="M16" s="2"/>
      <c r="N16" s="13" t="s">
        <v>38</v>
      </c>
      <c r="O16" s="2"/>
      <c r="P16" s="1"/>
      <c r="Q16" s="37"/>
      <c r="R16" s="37"/>
      <c r="S16" s="37"/>
      <c r="T16" s="3"/>
      <c r="U16" s="3"/>
      <c r="V16" s="3"/>
      <c r="W16" s="3"/>
      <c r="X16" s="4"/>
      <c r="Y16" s="4"/>
      <c r="Z16" s="4"/>
      <c r="AA16" s="4"/>
      <c r="AB16" s="4"/>
      <c r="AC16" s="40"/>
      <c r="AD16" s="40"/>
      <c r="AE16" s="40"/>
      <c r="AF16" s="44"/>
    </row>
    <row r="17" spans="1:32" ht="12.75">
      <c r="A17" s="58"/>
      <c r="B17" s="58"/>
      <c r="C17" s="2"/>
      <c r="D17" s="2"/>
      <c r="E17" s="2"/>
      <c r="F17" s="2" t="s">
        <v>39</v>
      </c>
      <c r="G17" s="2"/>
      <c r="H17" s="27"/>
      <c r="I17" s="27"/>
      <c r="J17" s="2"/>
      <c r="K17" s="2"/>
      <c r="L17" s="2"/>
      <c r="M17" s="2"/>
      <c r="N17" s="13" t="s">
        <v>40</v>
      </c>
      <c r="O17" s="2"/>
      <c r="P17" s="1"/>
      <c r="Q17" s="37"/>
      <c r="R17" s="37"/>
      <c r="S17" s="37"/>
      <c r="T17" s="3"/>
      <c r="U17" s="3"/>
      <c r="V17" s="3"/>
      <c r="W17" s="3"/>
      <c r="X17" s="4"/>
      <c r="Y17" s="4"/>
      <c r="Z17" s="4"/>
      <c r="AA17" s="4"/>
      <c r="AB17" s="4"/>
      <c r="AC17" s="40"/>
      <c r="AD17" s="40"/>
      <c r="AE17" s="40"/>
      <c r="AF17" s="44"/>
    </row>
    <row r="18" spans="1:32" ht="12.75">
      <c r="A18" s="58"/>
      <c r="B18" s="58"/>
      <c r="C18" s="2"/>
      <c r="D18" s="2"/>
      <c r="E18" s="2"/>
      <c r="F18" s="2"/>
      <c r="G18" s="59">
        <v>31</v>
      </c>
      <c r="H18" s="2"/>
      <c r="I18" s="2"/>
      <c r="J18" s="60"/>
      <c r="K18" s="60"/>
      <c r="L18" s="60"/>
      <c r="M18" s="60"/>
      <c r="N18" s="36" t="s">
        <v>41</v>
      </c>
      <c r="O18" s="2"/>
      <c r="P18" s="1"/>
      <c r="Q18" s="37"/>
      <c r="R18" s="37"/>
      <c r="S18" s="37"/>
      <c r="T18" s="23"/>
      <c r="U18" s="23"/>
      <c r="V18" s="23"/>
      <c r="W18" s="23"/>
      <c r="X18" s="4"/>
      <c r="Y18" s="3"/>
      <c r="Z18" s="3"/>
      <c r="AA18" s="3"/>
      <c r="AB18" s="3"/>
      <c r="AC18" s="23"/>
      <c r="AD18" s="23"/>
      <c r="AE18" s="23"/>
      <c r="AF18" s="44"/>
    </row>
    <row r="19" spans="1:32" ht="12.75">
      <c r="A19" s="58"/>
      <c r="B19" s="58"/>
      <c r="C19" s="2"/>
      <c r="D19" s="2"/>
      <c r="E19" s="2"/>
      <c r="F19" s="2"/>
      <c r="G19" s="2"/>
      <c r="H19" s="61" t="s">
        <v>25</v>
      </c>
      <c r="I19" s="61"/>
      <c r="J19" s="27"/>
      <c r="K19" s="27"/>
      <c r="L19" s="2"/>
      <c r="M19" s="2"/>
      <c r="N19" s="13" t="s">
        <v>26</v>
      </c>
      <c r="O19" s="2"/>
      <c r="P19" s="1"/>
      <c r="Q19" s="37"/>
      <c r="R19" s="37"/>
      <c r="S19" s="37"/>
      <c r="T19" s="3"/>
      <c r="U19" s="3"/>
      <c r="V19" s="3"/>
      <c r="W19" s="3"/>
      <c r="X19" s="4"/>
      <c r="Y19" s="4"/>
      <c r="Z19" s="4"/>
      <c r="AA19" s="4"/>
      <c r="AB19" s="4"/>
      <c r="AC19" s="40"/>
      <c r="AD19" s="40"/>
      <c r="AE19" s="40"/>
      <c r="AF19" s="44"/>
    </row>
    <row r="20" spans="1:32" s="89" customFormat="1" ht="25.5">
      <c r="A20" s="77"/>
      <c r="B20" s="77"/>
      <c r="C20" s="78"/>
      <c r="D20" s="78"/>
      <c r="E20" s="78"/>
      <c r="F20" s="78"/>
      <c r="G20" s="78"/>
      <c r="H20" s="78"/>
      <c r="I20" s="79" t="s">
        <v>42</v>
      </c>
      <c r="J20" s="59"/>
      <c r="K20" s="59"/>
      <c r="L20" s="80"/>
      <c r="M20" s="78"/>
      <c r="N20" s="81" t="s">
        <v>43</v>
      </c>
      <c r="O20" s="82"/>
      <c r="P20" s="83"/>
      <c r="Q20" s="84"/>
      <c r="R20" s="84"/>
      <c r="S20" s="84"/>
      <c r="T20" s="85"/>
      <c r="U20" s="85"/>
      <c r="V20" s="85"/>
      <c r="W20" s="85"/>
      <c r="X20" s="86"/>
      <c r="Y20" s="86"/>
      <c r="Z20" s="86"/>
      <c r="AA20" s="86"/>
      <c r="AB20" s="86"/>
      <c r="AC20" s="87"/>
      <c r="AD20" s="87"/>
      <c r="AE20" s="87"/>
      <c r="AF20" s="88"/>
    </row>
    <row r="21" spans="1:32" s="76" customFormat="1" ht="12.75">
      <c r="A21" s="69"/>
      <c r="B21" s="69"/>
      <c r="C21" s="59"/>
      <c r="D21" s="59"/>
      <c r="E21" s="59"/>
      <c r="F21" s="59"/>
      <c r="G21" s="59"/>
      <c r="H21" s="59"/>
      <c r="I21" s="59"/>
      <c r="J21" s="59" t="s">
        <v>44</v>
      </c>
      <c r="K21" s="59"/>
      <c r="L21" s="90"/>
      <c r="M21" s="90"/>
      <c r="N21" s="81" t="s">
        <v>45</v>
      </c>
      <c r="O21" s="91"/>
      <c r="P21" s="92"/>
      <c r="Q21" s="93"/>
      <c r="R21" s="93"/>
      <c r="S21" s="93"/>
      <c r="T21" s="94"/>
      <c r="U21" s="94"/>
      <c r="V21" s="94"/>
      <c r="W21" s="94"/>
      <c r="X21" s="95"/>
      <c r="Y21" s="95"/>
      <c r="Z21" s="95"/>
      <c r="AA21" s="95"/>
      <c r="AB21" s="95"/>
      <c r="AC21" s="96"/>
      <c r="AD21" s="96"/>
      <c r="AE21" s="96"/>
      <c r="AF21" s="97"/>
    </row>
    <row r="22" spans="1:32" s="76" customFormat="1" ht="12.75">
      <c r="A22" s="69"/>
      <c r="B22" s="69"/>
      <c r="C22" s="59"/>
      <c r="D22" s="59"/>
      <c r="E22" s="59"/>
      <c r="F22" s="59"/>
      <c r="G22" s="59"/>
      <c r="H22" s="59"/>
      <c r="I22" s="59"/>
      <c r="J22" s="59"/>
      <c r="K22" s="59">
        <v>13</v>
      </c>
      <c r="L22" s="78"/>
      <c r="M22" s="90"/>
      <c r="N22" s="98" t="s">
        <v>28</v>
      </c>
      <c r="O22" s="91"/>
      <c r="P22" s="92"/>
      <c r="Q22" s="93"/>
      <c r="R22" s="93"/>
      <c r="S22" s="93"/>
      <c r="T22" s="94"/>
      <c r="U22" s="94"/>
      <c r="V22" s="94"/>
      <c r="W22" s="94"/>
      <c r="X22" s="95"/>
      <c r="Y22" s="95"/>
      <c r="Z22" s="95"/>
      <c r="AA22" s="95"/>
      <c r="AB22" s="95"/>
      <c r="AC22" s="96"/>
      <c r="AD22" s="96"/>
      <c r="AE22" s="96"/>
      <c r="AF22" s="97"/>
    </row>
    <row r="23" spans="1:32" s="76" customFormat="1" ht="12.75">
      <c r="A23" s="69"/>
      <c r="B23" s="69"/>
      <c r="C23" s="59"/>
      <c r="D23" s="59"/>
      <c r="E23" s="59"/>
      <c r="F23" s="59"/>
      <c r="G23" s="59"/>
      <c r="H23" s="59"/>
      <c r="I23" s="59"/>
      <c r="J23" s="59"/>
      <c r="K23" s="59"/>
      <c r="L23" s="78" t="s">
        <v>46</v>
      </c>
      <c r="M23" s="90"/>
      <c r="N23" s="98" t="s">
        <v>48</v>
      </c>
      <c r="O23" s="91"/>
      <c r="P23" s="92"/>
      <c r="Q23" s="93"/>
      <c r="R23" s="93"/>
      <c r="S23" s="93"/>
      <c r="T23" s="94"/>
      <c r="U23" s="94"/>
      <c r="V23" s="94"/>
      <c r="W23" s="94"/>
      <c r="X23" s="95"/>
      <c r="Y23" s="95"/>
      <c r="Z23" s="95"/>
      <c r="AA23" s="95"/>
      <c r="AB23" s="95"/>
      <c r="AC23" s="96"/>
      <c r="AD23" s="96"/>
      <c r="AE23" s="96"/>
      <c r="AF23" s="97"/>
    </row>
    <row r="24" spans="1:32" ht="15.75" customHeight="1">
      <c r="A24" s="58"/>
      <c r="B24" s="58"/>
      <c r="C24" s="2"/>
      <c r="D24" s="2"/>
      <c r="E24" s="2"/>
      <c r="F24" s="2"/>
      <c r="G24" s="2"/>
      <c r="H24" s="2"/>
      <c r="I24" s="2"/>
      <c r="J24" s="2"/>
      <c r="K24" s="2"/>
      <c r="L24" s="31" t="s">
        <v>47</v>
      </c>
      <c r="M24" s="27"/>
      <c r="N24" s="14" t="s">
        <v>49</v>
      </c>
      <c r="O24" s="6"/>
      <c r="P24" s="5"/>
      <c r="Q24" s="11"/>
      <c r="R24" s="11"/>
      <c r="S24" s="11"/>
      <c r="T24" s="7"/>
      <c r="U24" s="7"/>
      <c r="V24" s="7"/>
      <c r="W24" s="7"/>
      <c r="X24" s="12"/>
      <c r="Y24" s="12"/>
      <c r="Z24" s="12"/>
      <c r="AA24" s="12"/>
      <c r="AB24" s="7"/>
      <c r="AC24" s="41"/>
      <c r="AD24" s="41"/>
      <c r="AE24" s="41"/>
      <c r="AF24" s="45"/>
    </row>
    <row r="25" spans="1:32" ht="15.75" customHeight="1" thickBot="1">
      <c r="A25" s="58"/>
      <c r="B25" s="58"/>
      <c r="C25" s="2"/>
      <c r="D25" s="2"/>
      <c r="E25" s="2"/>
      <c r="F25" s="2"/>
      <c r="G25" s="2"/>
      <c r="H25" s="2"/>
      <c r="I25" s="2"/>
      <c r="J25" s="2"/>
      <c r="K25" s="2"/>
      <c r="L25" s="31" t="s">
        <v>50</v>
      </c>
      <c r="M25" s="27"/>
      <c r="N25" s="14" t="s">
        <v>51</v>
      </c>
      <c r="O25" s="6"/>
      <c r="P25" s="5"/>
      <c r="Q25" s="11"/>
      <c r="R25" s="11"/>
      <c r="S25" s="11"/>
      <c r="T25" s="7"/>
      <c r="U25" s="7"/>
      <c r="V25" s="7"/>
      <c r="W25" s="7"/>
      <c r="X25" s="12"/>
      <c r="Y25" s="12"/>
      <c r="Z25" s="12"/>
      <c r="AA25" s="12"/>
      <c r="AB25" s="7"/>
      <c r="AC25" s="41"/>
      <c r="AD25" s="41"/>
      <c r="AE25" s="41"/>
      <c r="AF25" s="45"/>
    </row>
    <row r="26" spans="1:32" ht="15.75" customHeight="1">
      <c r="A26" s="58"/>
      <c r="B26" s="58" t="s">
        <v>132</v>
      </c>
      <c r="C26" s="2"/>
      <c r="D26" s="2"/>
      <c r="E26" s="2"/>
      <c r="F26" s="2"/>
      <c r="G26" s="2"/>
      <c r="H26" s="2"/>
      <c r="I26" s="2"/>
      <c r="J26" s="2"/>
      <c r="K26" s="2"/>
      <c r="L26" s="31"/>
      <c r="M26" s="27"/>
      <c r="N26" s="46" t="s">
        <v>130</v>
      </c>
      <c r="O26" s="47"/>
      <c r="P26" s="48">
        <f>SUM(P27:P29)</f>
        <v>20</v>
      </c>
      <c r="Q26" s="48">
        <f>SUM(Q27:Q29)</f>
        <v>1</v>
      </c>
      <c r="R26" s="48">
        <f>SUM(R27:R29)</f>
        <v>2</v>
      </c>
      <c r="S26" s="48">
        <f>SUM(S27:S29)</f>
        <v>2</v>
      </c>
      <c r="T26" s="49">
        <f>+Q26+R26+S26</f>
        <v>5</v>
      </c>
      <c r="U26" s="48">
        <f>SUM(U27:U29)</f>
        <v>1</v>
      </c>
      <c r="V26" s="48">
        <f>SUM(V27:V29)</f>
        <v>2</v>
      </c>
      <c r="W26" s="48">
        <f>SUM(W27:W29)</f>
        <v>2</v>
      </c>
      <c r="X26" s="49">
        <f>+U26+V26+W26</f>
        <v>5</v>
      </c>
      <c r="Y26" s="48">
        <f>SUM(Y27:Y29)</f>
        <v>1</v>
      </c>
      <c r="Z26" s="48">
        <f>SUM(Z27:Z29)</f>
        <v>1</v>
      </c>
      <c r="AA26" s="48">
        <f>SUM(AA27:AA29)</f>
        <v>3</v>
      </c>
      <c r="AB26" s="49">
        <f>+Y26+Z26+AA26</f>
        <v>5</v>
      </c>
      <c r="AC26" s="48">
        <f>SUM(AC27:AC29)</f>
        <v>1</v>
      </c>
      <c r="AD26" s="48">
        <f>SUM(AD27:AD29)</f>
        <v>1</v>
      </c>
      <c r="AE26" s="48">
        <f>SUM(AE27:AE29)</f>
        <v>3</v>
      </c>
      <c r="AF26" s="49">
        <f>+AC26+AD26+AE26</f>
        <v>5</v>
      </c>
    </row>
    <row r="27" spans="1:32" ht="15.75" customHeight="1">
      <c r="A27" s="58"/>
      <c r="B27" s="58"/>
      <c r="C27" s="2"/>
      <c r="D27" s="2"/>
      <c r="E27" s="2"/>
      <c r="F27" s="2"/>
      <c r="G27" s="2"/>
      <c r="H27" s="2"/>
      <c r="I27" s="2"/>
      <c r="J27" s="2"/>
      <c r="K27" s="2"/>
      <c r="L27" s="31"/>
      <c r="M27" s="99">
        <v>1</v>
      </c>
      <c r="N27" s="50" t="s">
        <v>52</v>
      </c>
      <c r="O27" s="51" t="s">
        <v>53</v>
      </c>
      <c r="P27" s="52">
        <f>+T27+X27+AB27+AF27</f>
        <v>12</v>
      </c>
      <c r="Q27" s="53">
        <v>1</v>
      </c>
      <c r="R27" s="53">
        <v>1</v>
      </c>
      <c r="S27" s="53">
        <v>1</v>
      </c>
      <c r="T27" s="49">
        <f>+Q27+R27+S27</f>
        <v>3</v>
      </c>
      <c r="U27" s="54">
        <v>1</v>
      </c>
      <c r="V27" s="54">
        <v>1</v>
      </c>
      <c r="W27" s="54">
        <v>1</v>
      </c>
      <c r="X27" s="49">
        <f>+U27+V27+W27</f>
        <v>3</v>
      </c>
      <c r="Y27" s="54">
        <v>1</v>
      </c>
      <c r="Z27" s="54">
        <v>1</v>
      </c>
      <c r="AA27" s="54">
        <v>1</v>
      </c>
      <c r="AB27" s="49">
        <f>+Y27+Z27+AA27</f>
        <v>3</v>
      </c>
      <c r="AC27" s="54">
        <v>1</v>
      </c>
      <c r="AD27" s="54">
        <v>1</v>
      </c>
      <c r="AE27" s="54">
        <v>1</v>
      </c>
      <c r="AF27" s="49">
        <f>+AC27+AD27+AE27</f>
        <v>3</v>
      </c>
    </row>
    <row r="28" spans="1:32" ht="22.5">
      <c r="A28" s="58"/>
      <c r="B28" s="58"/>
      <c r="C28" s="2"/>
      <c r="D28" s="2"/>
      <c r="E28" s="2"/>
      <c r="F28" s="2"/>
      <c r="G28" s="2"/>
      <c r="H28" s="2"/>
      <c r="I28" s="2"/>
      <c r="J28" s="2"/>
      <c r="K28" s="2"/>
      <c r="L28" s="31"/>
      <c r="M28" s="99">
        <v>2</v>
      </c>
      <c r="N28" s="50" t="s">
        <v>121</v>
      </c>
      <c r="O28" s="51" t="s">
        <v>53</v>
      </c>
      <c r="P28" s="52">
        <f>+T28+X28+AB28+AF28</f>
        <v>4</v>
      </c>
      <c r="Q28" s="53"/>
      <c r="R28" s="53"/>
      <c r="S28" s="53">
        <v>1</v>
      </c>
      <c r="T28" s="49">
        <f>+Q28+R28+S28</f>
        <v>1</v>
      </c>
      <c r="U28" s="54"/>
      <c r="V28" s="54"/>
      <c r="W28" s="54">
        <v>1</v>
      </c>
      <c r="X28" s="49">
        <f>+U28+V28+W28</f>
        <v>1</v>
      </c>
      <c r="Y28" s="54"/>
      <c r="Z28" s="54"/>
      <c r="AA28" s="54">
        <v>1</v>
      </c>
      <c r="AB28" s="49">
        <f>+Y28+Z28+AA28</f>
        <v>1</v>
      </c>
      <c r="AC28" s="54"/>
      <c r="AD28" s="54"/>
      <c r="AE28" s="54">
        <v>1</v>
      </c>
      <c r="AF28" s="49">
        <f>+AC28+AD28+AE28</f>
        <v>1</v>
      </c>
    </row>
    <row r="29" spans="1:32" ht="12.75">
      <c r="A29" s="58"/>
      <c r="B29" s="58"/>
      <c r="C29" s="2"/>
      <c r="D29" s="2"/>
      <c r="E29" s="2"/>
      <c r="F29" s="2"/>
      <c r="G29" s="2"/>
      <c r="H29" s="2"/>
      <c r="I29" s="2"/>
      <c r="J29" s="2"/>
      <c r="K29" s="2"/>
      <c r="L29" s="31"/>
      <c r="M29" s="99">
        <v>3</v>
      </c>
      <c r="N29" s="50" t="s">
        <v>54</v>
      </c>
      <c r="O29" s="51" t="s">
        <v>55</v>
      </c>
      <c r="P29" s="52">
        <f>+T29+X29+AB29+AF29</f>
        <v>4</v>
      </c>
      <c r="Q29" s="53"/>
      <c r="R29" s="53">
        <v>1</v>
      </c>
      <c r="S29" s="53"/>
      <c r="T29" s="49">
        <f>+Q29+R29+S29</f>
        <v>1</v>
      </c>
      <c r="U29" s="54"/>
      <c r="V29" s="54">
        <v>1</v>
      </c>
      <c r="W29" s="54"/>
      <c r="X29" s="49">
        <f>+U29+V29+W29</f>
        <v>1</v>
      </c>
      <c r="Y29" s="54"/>
      <c r="Z29" s="54"/>
      <c r="AA29" s="54">
        <v>1</v>
      </c>
      <c r="AB29" s="49">
        <f>+Y29+Z29+AA29</f>
        <v>1</v>
      </c>
      <c r="AC29" s="54"/>
      <c r="AD29" s="54"/>
      <c r="AE29" s="54">
        <v>1</v>
      </c>
      <c r="AF29" s="49">
        <f>+AC29+AD29+AE29</f>
        <v>1</v>
      </c>
    </row>
    <row r="30" spans="1:32" ht="15.75" customHeight="1">
      <c r="A30" s="58"/>
      <c r="B30" s="58"/>
      <c r="C30" s="2"/>
      <c r="D30" s="2"/>
      <c r="E30" s="2"/>
      <c r="F30" s="2"/>
      <c r="G30" s="2"/>
      <c r="H30" s="2"/>
      <c r="I30" s="2"/>
      <c r="J30" s="2"/>
      <c r="K30" s="2"/>
      <c r="L30" s="31"/>
      <c r="M30" s="65"/>
      <c r="N30" s="50"/>
      <c r="O30" s="51"/>
      <c r="P30" s="52"/>
      <c r="Q30" s="53"/>
      <c r="R30" s="53"/>
      <c r="S30" s="53"/>
      <c r="T30" s="49"/>
      <c r="U30" s="54"/>
      <c r="V30" s="54"/>
      <c r="W30" s="54"/>
      <c r="X30" s="49"/>
      <c r="Y30" s="54"/>
      <c r="Z30" s="54"/>
      <c r="AA30" s="54"/>
      <c r="AB30" s="49"/>
      <c r="AC30" s="54"/>
      <c r="AD30" s="54"/>
      <c r="AE30" s="54"/>
      <c r="AF30" s="49"/>
    </row>
    <row r="31" spans="1:32" ht="15.75" customHeight="1">
      <c r="A31" s="58"/>
      <c r="B31" s="58" t="s">
        <v>133</v>
      </c>
      <c r="C31" s="2"/>
      <c r="D31" s="2"/>
      <c r="E31" s="2"/>
      <c r="F31" s="2"/>
      <c r="G31" s="2"/>
      <c r="H31" s="2"/>
      <c r="I31" s="2"/>
      <c r="J31" s="2"/>
      <c r="K31" s="2"/>
      <c r="L31" s="31"/>
      <c r="M31" s="27"/>
      <c r="N31" s="55" t="s">
        <v>129</v>
      </c>
      <c r="O31" s="56"/>
      <c r="P31" s="48">
        <f>SUM(P32:P63)</f>
        <v>92</v>
      </c>
      <c r="Q31" s="48">
        <f>SUM(Q32:Q63)</f>
        <v>5</v>
      </c>
      <c r="R31" s="48">
        <f>SUM(R32:R63)</f>
        <v>6</v>
      </c>
      <c r="S31" s="48">
        <f>SUM(S32:S63)</f>
        <v>7</v>
      </c>
      <c r="T31" s="49">
        <f aca="true" t="shared" si="0" ref="T31:T63">+Q31+R31+S31</f>
        <v>18</v>
      </c>
      <c r="U31" s="48">
        <f>SUM(U32:U63)</f>
        <v>9</v>
      </c>
      <c r="V31" s="48">
        <f>SUM(V32:V63)</f>
        <v>13</v>
      </c>
      <c r="W31" s="48">
        <f>SUM(W32:W63)</f>
        <v>11</v>
      </c>
      <c r="X31" s="49">
        <f aca="true" t="shared" si="1" ref="X31:X63">+U31+V31+W31</f>
        <v>33</v>
      </c>
      <c r="Y31" s="48">
        <f>SUM(Y32:Y63)</f>
        <v>3</v>
      </c>
      <c r="Z31" s="48">
        <f>SUM(Z32:Z63)</f>
        <v>9</v>
      </c>
      <c r="AA31" s="48">
        <f>SUM(AA32:AA63)</f>
        <v>9</v>
      </c>
      <c r="AB31" s="49">
        <f aca="true" t="shared" si="2" ref="AB31:AB63">+Y31+Z31+AA31</f>
        <v>21</v>
      </c>
      <c r="AC31" s="48">
        <f>SUM(AC32:AC63)</f>
        <v>5</v>
      </c>
      <c r="AD31" s="48">
        <f>SUM(AD32:AD63)</f>
        <v>8</v>
      </c>
      <c r="AE31" s="48">
        <f>SUM(AE32:AE63)</f>
        <v>7</v>
      </c>
      <c r="AF31" s="49">
        <f aca="true" t="shared" si="3" ref="AF31:AF63">+AC31+AD31+AE31</f>
        <v>20</v>
      </c>
    </row>
    <row r="32" spans="1:32" ht="22.5">
      <c r="A32" s="58"/>
      <c r="B32" s="58"/>
      <c r="C32" s="2"/>
      <c r="D32" s="2"/>
      <c r="E32" s="2"/>
      <c r="F32" s="2"/>
      <c r="G32" s="2"/>
      <c r="H32" s="2"/>
      <c r="I32" s="2"/>
      <c r="J32" s="2"/>
      <c r="K32" s="2"/>
      <c r="L32" s="31"/>
      <c r="M32" s="99">
        <v>1</v>
      </c>
      <c r="N32" s="50" t="s">
        <v>56</v>
      </c>
      <c r="O32" s="51" t="s">
        <v>53</v>
      </c>
      <c r="P32" s="52">
        <f aca="true" t="shared" si="4" ref="P32:P63">+T32+X32+AB32+AF32</f>
        <v>1</v>
      </c>
      <c r="Q32" s="53"/>
      <c r="R32" s="53"/>
      <c r="S32" s="53"/>
      <c r="T32" s="49">
        <f t="shared" si="0"/>
        <v>0</v>
      </c>
      <c r="U32" s="54"/>
      <c r="V32" s="54">
        <v>1</v>
      </c>
      <c r="W32" s="54"/>
      <c r="X32" s="49">
        <f t="shared" si="1"/>
        <v>1</v>
      </c>
      <c r="Y32" s="54"/>
      <c r="Z32" s="54"/>
      <c r="AA32" s="54"/>
      <c r="AB32" s="49">
        <f t="shared" si="2"/>
        <v>0</v>
      </c>
      <c r="AC32" s="54"/>
      <c r="AD32" s="54"/>
      <c r="AE32" s="54"/>
      <c r="AF32" s="49">
        <f t="shared" si="3"/>
        <v>0</v>
      </c>
    </row>
    <row r="33" spans="1:32" ht="12.75">
      <c r="A33" s="58"/>
      <c r="B33" s="58"/>
      <c r="C33" s="2"/>
      <c r="D33" s="2"/>
      <c r="E33" s="2"/>
      <c r="F33" s="2"/>
      <c r="G33" s="2"/>
      <c r="H33" s="2"/>
      <c r="I33" s="2"/>
      <c r="J33" s="2"/>
      <c r="K33" s="2"/>
      <c r="L33" s="31"/>
      <c r="M33" s="99">
        <v>2</v>
      </c>
      <c r="N33" s="50" t="s">
        <v>57</v>
      </c>
      <c r="O33" s="51" t="s">
        <v>53</v>
      </c>
      <c r="P33" s="52">
        <f t="shared" si="4"/>
        <v>1</v>
      </c>
      <c r="Q33" s="53"/>
      <c r="R33" s="53"/>
      <c r="S33" s="53"/>
      <c r="T33" s="49">
        <f t="shared" si="0"/>
        <v>0</v>
      </c>
      <c r="U33" s="54"/>
      <c r="V33" s="54"/>
      <c r="W33" s="54"/>
      <c r="X33" s="49">
        <f t="shared" si="1"/>
        <v>0</v>
      </c>
      <c r="Y33" s="54"/>
      <c r="Z33" s="54"/>
      <c r="AA33" s="54"/>
      <c r="AB33" s="49">
        <f t="shared" si="2"/>
        <v>0</v>
      </c>
      <c r="AC33" s="54"/>
      <c r="AD33" s="54"/>
      <c r="AE33" s="54">
        <v>1</v>
      </c>
      <c r="AF33" s="49">
        <f t="shared" si="3"/>
        <v>1</v>
      </c>
    </row>
    <row r="34" spans="1:32" ht="12.75">
      <c r="A34" s="58"/>
      <c r="B34" s="58"/>
      <c r="C34" s="2"/>
      <c r="D34" s="2"/>
      <c r="E34" s="2"/>
      <c r="F34" s="2"/>
      <c r="G34" s="2"/>
      <c r="H34" s="2"/>
      <c r="I34" s="2"/>
      <c r="J34" s="2"/>
      <c r="K34" s="2"/>
      <c r="L34" s="31"/>
      <c r="M34" s="99">
        <v>3</v>
      </c>
      <c r="N34" s="50" t="s">
        <v>58</v>
      </c>
      <c r="O34" s="51" t="s">
        <v>53</v>
      </c>
      <c r="P34" s="52">
        <f t="shared" si="4"/>
        <v>1</v>
      </c>
      <c r="Q34" s="53"/>
      <c r="R34" s="53"/>
      <c r="S34" s="53"/>
      <c r="T34" s="49">
        <f t="shared" si="0"/>
        <v>0</v>
      </c>
      <c r="U34" s="54"/>
      <c r="V34" s="54"/>
      <c r="W34" s="54"/>
      <c r="X34" s="49">
        <f t="shared" si="1"/>
        <v>0</v>
      </c>
      <c r="Y34" s="54"/>
      <c r="Z34" s="54"/>
      <c r="AA34" s="54"/>
      <c r="AB34" s="49">
        <f t="shared" si="2"/>
        <v>0</v>
      </c>
      <c r="AC34" s="54"/>
      <c r="AD34" s="54"/>
      <c r="AE34" s="54">
        <v>1</v>
      </c>
      <c r="AF34" s="49">
        <f t="shared" si="3"/>
        <v>1</v>
      </c>
    </row>
    <row r="35" spans="1:32" ht="22.5">
      <c r="A35" s="58"/>
      <c r="B35" s="58"/>
      <c r="C35" s="2"/>
      <c r="D35" s="2"/>
      <c r="E35" s="2"/>
      <c r="F35" s="2"/>
      <c r="G35" s="2"/>
      <c r="H35" s="2"/>
      <c r="I35" s="2"/>
      <c r="J35" s="2"/>
      <c r="K35" s="2"/>
      <c r="L35" s="31"/>
      <c r="M35" s="99">
        <v>4</v>
      </c>
      <c r="N35" s="50" t="s">
        <v>59</v>
      </c>
      <c r="O35" s="51" t="s">
        <v>53</v>
      </c>
      <c r="P35" s="52">
        <f t="shared" si="4"/>
        <v>2</v>
      </c>
      <c r="Q35" s="53"/>
      <c r="R35" s="53"/>
      <c r="S35" s="53"/>
      <c r="T35" s="49">
        <f t="shared" si="0"/>
        <v>0</v>
      </c>
      <c r="U35" s="54">
        <v>1</v>
      </c>
      <c r="V35" s="54"/>
      <c r="W35" s="54"/>
      <c r="X35" s="49">
        <f t="shared" si="1"/>
        <v>1</v>
      </c>
      <c r="Y35" s="54"/>
      <c r="Z35" s="54"/>
      <c r="AA35" s="54"/>
      <c r="AB35" s="49">
        <f t="shared" si="2"/>
        <v>0</v>
      </c>
      <c r="AC35" s="54"/>
      <c r="AD35" s="54">
        <v>1</v>
      </c>
      <c r="AE35" s="54"/>
      <c r="AF35" s="49">
        <f t="shared" si="3"/>
        <v>1</v>
      </c>
    </row>
    <row r="36" spans="1:32" ht="22.5">
      <c r="A36" s="58"/>
      <c r="B36" s="58"/>
      <c r="C36" s="2"/>
      <c r="D36" s="2"/>
      <c r="E36" s="2"/>
      <c r="F36" s="2"/>
      <c r="G36" s="2"/>
      <c r="H36" s="2"/>
      <c r="I36" s="2"/>
      <c r="J36" s="2"/>
      <c r="K36" s="2"/>
      <c r="L36" s="31"/>
      <c r="M36" s="99">
        <v>5</v>
      </c>
      <c r="N36" s="50" t="s">
        <v>151</v>
      </c>
      <c r="O36" s="51" t="s">
        <v>55</v>
      </c>
      <c r="P36" s="52">
        <f t="shared" si="4"/>
        <v>9</v>
      </c>
      <c r="Q36" s="53"/>
      <c r="R36" s="53">
        <v>1</v>
      </c>
      <c r="S36" s="53">
        <v>1</v>
      </c>
      <c r="T36" s="49">
        <f t="shared" si="0"/>
        <v>2</v>
      </c>
      <c r="U36" s="54">
        <v>4</v>
      </c>
      <c r="V36" s="54">
        <v>2</v>
      </c>
      <c r="W36" s="54"/>
      <c r="X36" s="49">
        <f t="shared" si="1"/>
        <v>6</v>
      </c>
      <c r="Y36" s="54"/>
      <c r="Z36" s="54"/>
      <c r="AA36" s="54"/>
      <c r="AB36" s="49">
        <f t="shared" si="2"/>
        <v>0</v>
      </c>
      <c r="AC36" s="54">
        <v>1</v>
      </c>
      <c r="AD36" s="54"/>
      <c r="AE36" s="54"/>
      <c r="AF36" s="49">
        <f t="shared" si="3"/>
        <v>1</v>
      </c>
    </row>
    <row r="37" spans="1:32" ht="12.75">
      <c r="A37" s="58"/>
      <c r="B37" s="58"/>
      <c r="C37" s="2"/>
      <c r="D37" s="2"/>
      <c r="E37" s="2"/>
      <c r="F37" s="2"/>
      <c r="G37" s="2"/>
      <c r="H37" s="2"/>
      <c r="I37" s="2"/>
      <c r="J37" s="2"/>
      <c r="K37" s="2"/>
      <c r="L37" s="31"/>
      <c r="M37" s="99">
        <v>6</v>
      </c>
      <c r="N37" s="50" t="s">
        <v>60</v>
      </c>
      <c r="O37" s="51" t="s">
        <v>53</v>
      </c>
      <c r="P37" s="52">
        <f t="shared" si="4"/>
        <v>6</v>
      </c>
      <c r="Q37" s="53">
        <v>1</v>
      </c>
      <c r="R37" s="53"/>
      <c r="S37" s="53"/>
      <c r="T37" s="49">
        <f t="shared" si="0"/>
        <v>1</v>
      </c>
      <c r="U37" s="54"/>
      <c r="V37" s="54">
        <v>1</v>
      </c>
      <c r="W37" s="54">
        <v>1</v>
      </c>
      <c r="X37" s="49">
        <f t="shared" si="1"/>
        <v>2</v>
      </c>
      <c r="Y37" s="54">
        <v>1</v>
      </c>
      <c r="Z37" s="54"/>
      <c r="AA37" s="54"/>
      <c r="AB37" s="49">
        <f t="shared" si="2"/>
        <v>1</v>
      </c>
      <c r="AC37" s="54"/>
      <c r="AD37" s="54">
        <v>1</v>
      </c>
      <c r="AE37" s="54">
        <v>1</v>
      </c>
      <c r="AF37" s="49">
        <f t="shared" si="3"/>
        <v>2</v>
      </c>
    </row>
    <row r="38" spans="1:32" ht="22.5">
      <c r="A38" s="58"/>
      <c r="B38" s="58"/>
      <c r="C38" s="2"/>
      <c r="D38" s="2"/>
      <c r="E38" s="2"/>
      <c r="F38" s="2"/>
      <c r="G38" s="2"/>
      <c r="H38" s="2"/>
      <c r="I38" s="2"/>
      <c r="J38" s="2"/>
      <c r="K38" s="2"/>
      <c r="L38" s="31"/>
      <c r="M38" s="99">
        <v>7</v>
      </c>
      <c r="N38" s="50" t="s">
        <v>122</v>
      </c>
      <c r="O38" s="51" t="s">
        <v>53</v>
      </c>
      <c r="P38" s="52">
        <f t="shared" si="4"/>
        <v>4</v>
      </c>
      <c r="Q38" s="53"/>
      <c r="R38" s="53"/>
      <c r="S38" s="53"/>
      <c r="T38" s="49">
        <f t="shared" si="0"/>
        <v>0</v>
      </c>
      <c r="U38" s="54">
        <v>1</v>
      </c>
      <c r="V38" s="54">
        <v>1</v>
      </c>
      <c r="W38" s="54"/>
      <c r="X38" s="49">
        <f t="shared" si="1"/>
        <v>2</v>
      </c>
      <c r="Y38" s="54"/>
      <c r="Z38" s="54">
        <v>1</v>
      </c>
      <c r="AA38" s="54">
        <v>1</v>
      </c>
      <c r="AB38" s="49">
        <f t="shared" si="2"/>
        <v>2</v>
      </c>
      <c r="AC38" s="54"/>
      <c r="AD38" s="54"/>
      <c r="AE38" s="54"/>
      <c r="AF38" s="49">
        <f t="shared" si="3"/>
        <v>0</v>
      </c>
    </row>
    <row r="39" spans="1:32" ht="12.75">
      <c r="A39" s="58"/>
      <c r="B39" s="58"/>
      <c r="C39" s="2"/>
      <c r="D39" s="2"/>
      <c r="E39" s="2"/>
      <c r="F39" s="2"/>
      <c r="G39" s="2"/>
      <c r="H39" s="2"/>
      <c r="I39" s="2"/>
      <c r="J39" s="2"/>
      <c r="K39" s="2"/>
      <c r="L39" s="31"/>
      <c r="M39" s="99">
        <v>8</v>
      </c>
      <c r="N39" s="50" t="s">
        <v>152</v>
      </c>
      <c r="O39" s="51" t="s">
        <v>61</v>
      </c>
      <c r="P39" s="52">
        <f t="shared" si="4"/>
        <v>1</v>
      </c>
      <c r="Q39" s="53"/>
      <c r="R39" s="53"/>
      <c r="S39" s="53"/>
      <c r="T39" s="49">
        <f t="shared" si="0"/>
        <v>0</v>
      </c>
      <c r="U39" s="54"/>
      <c r="V39" s="54">
        <v>1</v>
      </c>
      <c r="W39" s="54"/>
      <c r="X39" s="49">
        <f t="shared" si="1"/>
        <v>1</v>
      </c>
      <c r="Y39" s="54"/>
      <c r="Z39" s="54"/>
      <c r="AA39" s="54"/>
      <c r="AB39" s="49">
        <f t="shared" si="2"/>
        <v>0</v>
      </c>
      <c r="AC39" s="54"/>
      <c r="AD39" s="54"/>
      <c r="AE39" s="54"/>
      <c r="AF39" s="49">
        <f t="shared" si="3"/>
        <v>0</v>
      </c>
    </row>
    <row r="40" spans="1:32" ht="22.5">
      <c r="A40" s="58"/>
      <c r="B40" s="58"/>
      <c r="C40" s="2"/>
      <c r="D40" s="2"/>
      <c r="E40" s="2"/>
      <c r="F40" s="2"/>
      <c r="G40" s="2"/>
      <c r="H40" s="2"/>
      <c r="I40" s="2"/>
      <c r="J40" s="2"/>
      <c r="K40" s="2"/>
      <c r="L40" s="31"/>
      <c r="M40" s="99">
        <v>9</v>
      </c>
      <c r="N40" s="50" t="s">
        <v>62</v>
      </c>
      <c r="O40" s="51" t="s">
        <v>55</v>
      </c>
      <c r="P40" s="52">
        <f t="shared" si="4"/>
        <v>2</v>
      </c>
      <c r="Q40" s="53">
        <v>1</v>
      </c>
      <c r="R40" s="53"/>
      <c r="S40" s="53"/>
      <c r="T40" s="49">
        <f t="shared" si="0"/>
        <v>1</v>
      </c>
      <c r="U40" s="54"/>
      <c r="V40" s="54"/>
      <c r="W40" s="54"/>
      <c r="X40" s="49">
        <f t="shared" si="1"/>
        <v>0</v>
      </c>
      <c r="Y40" s="54"/>
      <c r="Z40" s="54">
        <v>1</v>
      </c>
      <c r="AA40" s="54"/>
      <c r="AB40" s="49">
        <f t="shared" si="2"/>
        <v>1</v>
      </c>
      <c r="AC40" s="54"/>
      <c r="AD40" s="54"/>
      <c r="AE40" s="54"/>
      <c r="AF40" s="49">
        <f t="shared" si="3"/>
        <v>0</v>
      </c>
    </row>
    <row r="41" spans="1:32" ht="12.75">
      <c r="A41" s="58"/>
      <c r="B41" s="58"/>
      <c r="C41" s="2"/>
      <c r="D41" s="2"/>
      <c r="E41" s="2"/>
      <c r="F41" s="2"/>
      <c r="G41" s="2"/>
      <c r="H41" s="2"/>
      <c r="I41" s="2"/>
      <c r="J41" s="2"/>
      <c r="K41" s="2"/>
      <c r="L41" s="31"/>
      <c r="M41" s="99">
        <v>10</v>
      </c>
      <c r="N41" s="50" t="s">
        <v>123</v>
      </c>
      <c r="O41" s="51" t="s">
        <v>55</v>
      </c>
      <c r="P41" s="52">
        <f t="shared" si="4"/>
        <v>2</v>
      </c>
      <c r="Q41" s="53"/>
      <c r="R41" s="53">
        <v>1</v>
      </c>
      <c r="S41" s="53"/>
      <c r="T41" s="49">
        <f t="shared" si="0"/>
        <v>1</v>
      </c>
      <c r="U41" s="54"/>
      <c r="V41" s="54"/>
      <c r="W41" s="54"/>
      <c r="X41" s="49">
        <f t="shared" si="1"/>
        <v>0</v>
      </c>
      <c r="Y41" s="54"/>
      <c r="Z41" s="54"/>
      <c r="AA41" s="54">
        <v>1</v>
      </c>
      <c r="AB41" s="49">
        <f t="shared" si="2"/>
        <v>1</v>
      </c>
      <c r="AC41" s="54"/>
      <c r="AD41" s="54"/>
      <c r="AE41" s="54"/>
      <c r="AF41" s="49">
        <f t="shared" si="3"/>
        <v>0</v>
      </c>
    </row>
    <row r="42" spans="1:32" ht="33.75">
      <c r="A42" s="58"/>
      <c r="B42" s="58"/>
      <c r="C42" s="2"/>
      <c r="D42" s="2"/>
      <c r="E42" s="2"/>
      <c r="F42" s="2"/>
      <c r="G42" s="2"/>
      <c r="H42" s="2"/>
      <c r="I42" s="2"/>
      <c r="J42" s="2"/>
      <c r="K42" s="2"/>
      <c r="L42" s="31"/>
      <c r="M42" s="99">
        <v>11</v>
      </c>
      <c r="N42" s="50" t="s">
        <v>160</v>
      </c>
      <c r="O42" s="51" t="s">
        <v>55</v>
      </c>
      <c r="P42" s="52">
        <f t="shared" si="4"/>
        <v>3</v>
      </c>
      <c r="Q42" s="53"/>
      <c r="R42" s="53"/>
      <c r="S42" s="53"/>
      <c r="T42" s="49">
        <f t="shared" si="0"/>
        <v>0</v>
      </c>
      <c r="U42" s="54"/>
      <c r="V42" s="54">
        <v>1</v>
      </c>
      <c r="W42" s="54"/>
      <c r="X42" s="49">
        <f t="shared" si="1"/>
        <v>1</v>
      </c>
      <c r="Y42" s="54"/>
      <c r="Z42" s="54">
        <v>1</v>
      </c>
      <c r="AA42" s="54"/>
      <c r="AB42" s="49">
        <f t="shared" si="2"/>
        <v>1</v>
      </c>
      <c r="AC42" s="54"/>
      <c r="AD42" s="54">
        <v>1</v>
      </c>
      <c r="AE42" s="54"/>
      <c r="AF42" s="49">
        <f t="shared" si="3"/>
        <v>1</v>
      </c>
    </row>
    <row r="43" spans="1:32" ht="12.75">
      <c r="A43" s="58"/>
      <c r="B43" s="58"/>
      <c r="C43" s="2"/>
      <c r="D43" s="2"/>
      <c r="E43" s="2"/>
      <c r="F43" s="2"/>
      <c r="G43" s="2"/>
      <c r="H43" s="2"/>
      <c r="I43" s="2"/>
      <c r="J43" s="2"/>
      <c r="K43" s="2"/>
      <c r="L43" s="31"/>
      <c r="M43" s="99">
        <v>12</v>
      </c>
      <c r="N43" s="50" t="s">
        <v>124</v>
      </c>
      <c r="O43" s="51" t="s">
        <v>55</v>
      </c>
      <c r="P43" s="52">
        <f t="shared" si="4"/>
        <v>7</v>
      </c>
      <c r="Q43" s="53">
        <v>1</v>
      </c>
      <c r="R43" s="53">
        <v>1</v>
      </c>
      <c r="S43" s="53"/>
      <c r="T43" s="49">
        <f t="shared" si="0"/>
        <v>2</v>
      </c>
      <c r="U43" s="54">
        <v>1</v>
      </c>
      <c r="V43" s="54"/>
      <c r="W43" s="54"/>
      <c r="X43" s="49">
        <f t="shared" si="1"/>
        <v>1</v>
      </c>
      <c r="Y43" s="54"/>
      <c r="Z43" s="54">
        <v>2</v>
      </c>
      <c r="AA43" s="54"/>
      <c r="AB43" s="49">
        <f t="shared" si="2"/>
        <v>2</v>
      </c>
      <c r="AC43" s="54">
        <v>1</v>
      </c>
      <c r="AD43" s="54">
        <v>1</v>
      </c>
      <c r="AE43" s="54"/>
      <c r="AF43" s="49">
        <f t="shared" si="3"/>
        <v>2</v>
      </c>
    </row>
    <row r="44" spans="1:32" ht="12.75">
      <c r="A44" s="58"/>
      <c r="B44" s="58"/>
      <c r="C44" s="2"/>
      <c r="D44" s="2"/>
      <c r="E44" s="2"/>
      <c r="F44" s="2"/>
      <c r="G44" s="2"/>
      <c r="H44" s="2"/>
      <c r="I44" s="2"/>
      <c r="J44" s="2"/>
      <c r="K44" s="2"/>
      <c r="L44" s="31"/>
      <c r="M44" s="99">
        <v>13</v>
      </c>
      <c r="N44" s="50" t="s">
        <v>63</v>
      </c>
      <c r="O44" s="51" t="s">
        <v>55</v>
      </c>
      <c r="P44" s="52">
        <f t="shared" si="4"/>
        <v>7</v>
      </c>
      <c r="Q44" s="53"/>
      <c r="R44" s="53">
        <v>1</v>
      </c>
      <c r="S44" s="53">
        <v>1</v>
      </c>
      <c r="T44" s="49">
        <f t="shared" si="0"/>
        <v>2</v>
      </c>
      <c r="U44" s="54"/>
      <c r="V44" s="54">
        <v>1</v>
      </c>
      <c r="W44" s="54">
        <v>1</v>
      </c>
      <c r="X44" s="49">
        <f t="shared" si="1"/>
        <v>2</v>
      </c>
      <c r="Y44" s="54"/>
      <c r="Z44" s="54"/>
      <c r="AA44" s="54">
        <v>1</v>
      </c>
      <c r="AB44" s="49">
        <f t="shared" si="2"/>
        <v>1</v>
      </c>
      <c r="AC44" s="54">
        <v>1</v>
      </c>
      <c r="AD44" s="54">
        <v>1</v>
      </c>
      <c r="AE44" s="54"/>
      <c r="AF44" s="49">
        <f t="shared" si="3"/>
        <v>2</v>
      </c>
    </row>
    <row r="45" spans="1:32" ht="22.5">
      <c r="A45" s="58"/>
      <c r="B45" s="58"/>
      <c r="C45" s="2"/>
      <c r="D45" s="2"/>
      <c r="E45" s="2"/>
      <c r="F45" s="2"/>
      <c r="G45" s="2"/>
      <c r="H45" s="2"/>
      <c r="I45" s="2"/>
      <c r="J45" s="2"/>
      <c r="K45" s="2"/>
      <c r="L45" s="31"/>
      <c r="M45" s="99">
        <v>14</v>
      </c>
      <c r="N45" s="57" t="s">
        <v>64</v>
      </c>
      <c r="O45" s="51" t="s">
        <v>55</v>
      </c>
      <c r="P45" s="52">
        <f t="shared" si="4"/>
        <v>2</v>
      </c>
      <c r="Q45" s="53"/>
      <c r="R45" s="53"/>
      <c r="S45" s="53"/>
      <c r="T45" s="49">
        <f t="shared" si="0"/>
        <v>0</v>
      </c>
      <c r="U45" s="54">
        <v>1</v>
      </c>
      <c r="V45" s="54"/>
      <c r="W45" s="54">
        <v>1</v>
      </c>
      <c r="X45" s="49">
        <f t="shared" si="1"/>
        <v>2</v>
      </c>
      <c r="Y45" s="54"/>
      <c r="Z45" s="54"/>
      <c r="AA45" s="54"/>
      <c r="AB45" s="49">
        <f t="shared" si="2"/>
        <v>0</v>
      </c>
      <c r="AC45" s="54"/>
      <c r="AD45" s="54"/>
      <c r="AE45" s="54"/>
      <c r="AF45" s="49">
        <f t="shared" si="3"/>
        <v>0</v>
      </c>
    </row>
    <row r="46" spans="1:32" ht="12.75">
      <c r="A46" s="58"/>
      <c r="B46" s="58"/>
      <c r="C46" s="2"/>
      <c r="D46" s="2"/>
      <c r="E46" s="2"/>
      <c r="F46" s="2"/>
      <c r="G46" s="2"/>
      <c r="H46" s="2"/>
      <c r="I46" s="2"/>
      <c r="J46" s="2"/>
      <c r="K46" s="2"/>
      <c r="L46" s="31"/>
      <c r="M46" s="99">
        <v>15</v>
      </c>
      <c r="N46" s="50" t="s">
        <v>65</v>
      </c>
      <c r="O46" s="51" t="s">
        <v>55</v>
      </c>
      <c r="P46" s="52">
        <f t="shared" si="4"/>
        <v>2</v>
      </c>
      <c r="Q46" s="53"/>
      <c r="R46" s="53"/>
      <c r="S46" s="53"/>
      <c r="T46" s="49">
        <f t="shared" si="0"/>
        <v>0</v>
      </c>
      <c r="U46" s="54"/>
      <c r="V46" s="54"/>
      <c r="W46" s="54">
        <v>1</v>
      </c>
      <c r="X46" s="49">
        <f t="shared" si="1"/>
        <v>1</v>
      </c>
      <c r="Y46" s="54"/>
      <c r="Z46" s="54"/>
      <c r="AA46" s="54"/>
      <c r="AB46" s="49">
        <f t="shared" si="2"/>
        <v>0</v>
      </c>
      <c r="AC46" s="54"/>
      <c r="AD46" s="54"/>
      <c r="AE46" s="54">
        <v>1</v>
      </c>
      <c r="AF46" s="49">
        <f t="shared" si="3"/>
        <v>1</v>
      </c>
    </row>
    <row r="47" spans="1:32" ht="12.75">
      <c r="A47" s="58"/>
      <c r="B47" s="58"/>
      <c r="C47" s="2"/>
      <c r="D47" s="2"/>
      <c r="E47" s="2"/>
      <c r="F47" s="2"/>
      <c r="G47" s="2"/>
      <c r="H47" s="2"/>
      <c r="I47" s="2"/>
      <c r="J47" s="2"/>
      <c r="K47" s="2"/>
      <c r="L47" s="31"/>
      <c r="M47" s="99">
        <v>16</v>
      </c>
      <c r="N47" s="50" t="s">
        <v>66</v>
      </c>
      <c r="O47" s="51" t="s">
        <v>55</v>
      </c>
      <c r="P47" s="52">
        <f t="shared" si="4"/>
        <v>2</v>
      </c>
      <c r="Q47" s="53"/>
      <c r="R47" s="53"/>
      <c r="S47" s="53"/>
      <c r="T47" s="49">
        <f t="shared" si="0"/>
        <v>0</v>
      </c>
      <c r="U47" s="54"/>
      <c r="V47" s="54">
        <v>1</v>
      </c>
      <c r="W47" s="54"/>
      <c r="X47" s="49">
        <f t="shared" si="1"/>
        <v>1</v>
      </c>
      <c r="Y47" s="54">
        <v>1</v>
      </c>
      <c r="Z47" s="54"/>
      <c r="AA47" s="54"/>
      <c r="AB47" s="49">
        <f t="shared" si="2"/>
        <v>1</v>
      </c>
      <c r="AC47" s="54"/>
      <c r="AD47" s="54"/>
      <c r="AE47" s="54"/>
      <c r="AF47" s="49">
        <f t="shared" si="3"/>
        <v>0</v>
      </c>
    </row>
    <row r="48" spans="1:32" ht="22.5">
      <c r="A48" s="58"/>
      <c r="B48" s="58"/>
      <c r="C48" s="2"/>
      <c r="D48" s="2"/>
      <c r="E48" s="2"/>
      <c r="F48" s="2"/>
      <c r="G48" s="2"/>
      <c r="H48" s="2"/>
      <c r="I48" s="2"/>
      <c r="J48" s="2"/>
      <c r="K48" s="2"/>
      <c r="L48" s="31"/>
      <c r="M48" s="99">
        <v>17</v>
      </c>
      <c r="N48" s="50" t="s">
        <v>125</v>
      </c>
      <c r="O48" s="51" t="s">
        <v>53</v>
      </c>
      <c r="P48" s="52">
        <f t="shared" si="4"/>
        <v>1</v>
      </c>
      <c r="Q48" s="53"/>
      <c r="R48" s="53"/>
      <c r="S48" s="53"/>
      <c r="T48" s="49">
        <f t="shared" si="0"/>
        <v>0</v>
      </c>
      <c r="U48" s="54"/>
      <c r="V48" s="54">
        <v>1</v>
      </c>
      <c r="W48" s="54"/>
      <c r="X48" s="49">
        <f t="shared" si="1"/>
        <v>1</v>
      </c>
      <c r="Y48" s="54"/>
      <c r="Z48" s="54"/>
      <c r="AA48" s="54"/>
      <c r="AB48" s="49">
        <f t="shared" si="2"/>
        <v>0</v>
      </c>
      <c r="AC48" s="54"/>
      <c r="AD48" s="54"/>
      <c r="AE48" s="54"/>
      <c r="AF48" s="49">
        <f t="shared" si="3"/>
        <v>0</v>
      </c>
    </row>
    <row r="49" spans="1:32" ht="22.5">
      <c r="A49" s="58"/>
      <c r="B49" s="58"/>
      <c r="C49" s="2"/>
      <c r="D49" s="2"/>
      <c r="E49" s="2"/>
      <c r="F49" s="2"/>
      <c r="G49" s="2"/>
      <c r="H49" s="2"/>
      <c r="I49" s="2"/>
      <c r="J49" s="2"/>
      <c r="K49" s="2"/>
      <c r="L49" s="31"/>
      <c r="M49" s="99">
        <v>18</v>
      </c>
      <c r="N49" s="50" t="s">
        <v>161</v>
      </c>
      <c r="O49" s="51" t="s">
        <v>55</v>
      </c>
      <c r="P49" s="52">
        <f>+T49+X49+AB49+AF49</f>
        <v>4</v>
      </c>
      <c r="Q49" s="53"/>
      <c r="R49" s="53">
        <v>1</v>
      </c>
      <c r="S49" s="53"/>
      <c r="T49" s="49">
        <f>+Q49+R49+S49</f>
        <v>1</v>
      </c>
      <c r="U49" s="54">
        <v>1</v>
      </c>
      <c r="V49" s="54"/>
      <c r="W49" s="54"/>
      <c r="X49" s="49">
        <f>+U49+V49+W49</f>
        <v>1</v>
      </c>
      <c r="Y49" s="54"/>
      <c r="Z49" s="54">
        <v>1</v>
      </c>
      <c r="AA49" s="54">
        <v>1</v>
      </c>
      <c r="AB49" s="49">
        <f>+Y49+Z49+AA49</f>
        <v>2</v>
      </c>
      <c r="AC49" s="54"/>
      <c r="AD49" s="54"/>
      <c r="AE49" s="54"/>
      <c r="AF49" s="49">
        <f>+AC49+AD49+AE49</f>
        <v>0</v>
      </c>
    </row>
    <row r="50" spans="1:32" ht="22.5">
      <c r="A50" s="58"/>
      <c r="B50" s="58"/>
      <c r="C50" s="2"/>
      <c r="D50" s="2"/>
      <c r="E50" s="2"/>
      <c r="F50" s="2"/>
      <c r="G50" s="2"/>
      <c r="H50" s="2"/>
      <c r="I50" s="2"/>
      <c r="J50" s="2"/>
      <c r="K50" s="2"/>
      <c r="L50" s="31"/>
      <c r="M50" s="99">
        <v>19</v>
      </c>
      <c r="N50" s="50" t="s">
        <v>67</v>
      </c>
      <c r="O50" s="51" t="s">
        <v>55</v>
      </c>
      <c r="P50" s="52">
        <f t="shared" si="4"/>
        <v>1</v>
      </c>
      <c r="Q50" s="53"/>
      <c r="R50" s="53"/>
      <c r="S50" s="53"/>
      <c r="T50" s="49">
        <f t="shared" si="0"/>
        <v>0</v>
      </c>
      <c r="U50" s="54"/>
      <c r="V50" s="54">
        <v>1</v>
      </c>
      <c r="W50" s="54"/>
      <c r="X50" s="49">
        <f t="shared" si="1"/>
        <v>1</v>
      </c>
      <c r="Y50" s="54"/>
      <c r="Z50" s="54"/>
      <c r="AA50" s="54"/>
      <c r="AB50" s="49">
        <f t="shared" si="2"/>
        <v>0</v>
      </c>
      <c r="AC50" s="54"/>
      <c r="AD50" s="54"/>
      <c r="AE50" s="54"/>
      <c r="AF50" s="49">
        <f t="shared" si="3"/>
        <v>0</v>
      </c>
    </row>
    <row r="51" spans="1:32" ht="22.5">
      <c r="A51" s="58"/>
      <c r="B51" s="58"/>
      <c r="C51" s="2"/>
      <c r="D51" s="2"/>
      <c r="E51" s="2"/>
      <c r="F51" s="2"/>
      <c r="G51" s="2"/>
      <c r="H51" s="2"/>
      <c r="I51" s="2"/>
      <c r="J51" s="2"/>
      <c r="K51" s="2"/>
      <c r="L51" s="31"/>
      <c r="M51" s="99">
        <v>20</v>
      </c>
      <c r="N51" s="50" t="s">
        <v>153</v>
      </c>
      <c r="O51" s="51" t="s">
        <v>55</v>
      </c>
      <c r="P51" s="52">
        <f t="shared" si="4"/>
        <v>3</v>
      </c>
      <c r="Q51" s="53">
        <v>1</v>
      </c>
      <c r="R51" s="53"/>
      <c r="S51" s="53"/>
      <c r="T51" s="49">
        <f>+Q51+R51+S51</f>
        <v>1</v>
      </c>
      <c r="U51" s="54"/>
      <c r="V51" s="54"/>
      <c r="W51" s="54">
        <v>1</v>
      </c>
      <c r="X51" s="49">
        <f t="shared" si="1"/>
        <v>1</v>
      </c>
      <c r="Y51" s="54"/>
      <c r="Z51" s="54">
        <v>1</v>
      </c>
      <c r="AA51" s="54"/>
      <c r="AB51" s="49">
        <f t="shared" si="2"/>
        <v>1</v>
      </c>
      <c r="AC51" s="54"/>
      <c r="AD51" s="54"/>
      <c r="AE51" s="54"/>
      <c r="AF51" s="49">
        <f t="shared" si="3"/>
        <v>0</v>
      </c>
    </row>
    <row r="52" spans="1:32" ht="22.5">
      <c r="A52" s="58"/>
      <c r="B52" s="58"/>
      <c r="C52" s="2"/>
      <c r="D52" s="2"/>
      <c r="E52" s="2"/>
      <c r="F52" s="2"/>
      <c r="G52" s="2"/>
      <c r="H52" s="2"/>
      <c r="I52" s="2"/>
      <c r="J52" s="2"/>
      <c r="K52" s="2"/>
      <c r="L52" s="31"/>
      <c r="M52" s="99">
        <v>21</v>
      </c>
      <c r="N52" s="50" t="s">
        <v>126</v>
      </c>
      <c r="O52" s="51" t="s">
        <v>53</v>
      </c>
      <c r="P52" s="52">
        <f t="shared" si="4"/>
        <v>1</v>
      </c>
      <c r="Q52" s="53"/>
      <c r="R52" s="53"/>
      <c r="S52" s="53"/>
      <c r="T52" s="49">
        <f>+Q52+R52+S52</f>
        <v>0</v>
      </c>
      <c r="U52" s="54"/>
      <c r="V52" s="54"/>
      <c r="W52" s="54"/>
      <c r="X52" s="49">
        <f t="shared" si="1"/>
        <v>0</v>
      </c>
      <c r="Y52" s="54"/>
      <c r="Z52" s="54"/>
      <c r="AA52" s="54"/>
      <c r="AB52" s="49">
        <f t="shared" si="2"/>
        <v>0</v>
      </c>
      <c r="AC52" s="54"/>
      <c r="AD52" s="54">
        <v>1</v>
      </c>
      <c r="AE52" s="54"/>
      <c r="AF52" s="49">
        <f t="shared" si="3"/>
        <v>1</v>
      </c>
    </row>
    <row r="53" spans="1:32" ht="22.5">
      <c r="A53" s="58"/>
      <c r="B53" s="58"/>
      <c r="C53" s="2"/>
      <c r="D53" s="2"/>
      <c r="E53" s="2"/>
      <c r="F53" s="2"/>
      <c r="G53" s="2"/>
      <c r="H53" s="2"/>
      <c r="I53" s="2"/>
      <c r="J53" s="2"/>
      <c r="K53" s="2"/>
      <c r="L53" s="31"/>
      <c r="M53" s="99">
        <v>22</v>
      </c>
      <c r="N53" s="50" t="s">
        <v>127</v>
      </c>
      <c r="O53" s="51" t="s">
        <v>55</v>
      </c>
      <c r="P53" s="52">
        <f t="shared" si="4"/>
        <v>2</v>
      </c>
      <c r="Q53" s="53"/>
      <c r="R53" s="53"/>
      <c r="S53" s="53"/>
      <c r="T53" s="49">
        <f t="shared" si="0"/>
        <v>0</v>
      </c>
      <c r="U53" s="54"/>
      <c r="V53" s="54"/>
      <c r="W53" s="54">
        <v>1</v>
      </c>
      <c r="X53" s="49">
        <f t="shared" si="1"/>
        <v>1</v>
      </c>
      <c r="Y53" s="54">
        <v>1</v>
      </c>
      <c r="Z53" s="54"/>
      <c r="AA53" s="54"/>
      <c r="AB53" s="49">
        <f t="shared" si="2"/>
        <v>1</v>
      </c>
      <c r="AC53" s="54"/>
      <c r="AD53" s="54"/>
      <c r="AE53" s="54"/>
      <c r="AF53" s="49">
        <f t="shared" si="3"/>
        <v>0</v>
      </c>
    </row>
    <row r="54" spans="1:32" ht="22.5">
      <c r="A54" s="58"/>
      <c r="B54" s="58"/>
      <c r="C54" s="2"/>
      <c r="D54" s="2"/>
      <c r="E54" s="2"/>
      <c r="F54" s="2"/>
      <c r="G54" s="2"/>
      <c r="H54" s="2"/>
      <c r="I54" s="2"/>
      <c r="J54" s="2"/>
      <c r="K54" s="2"/>
      <c r="L54" s="31"/>
      <c r="M54" s="99">
        <v>23</v>
      </c>
      <c r="N54" s="50" t="s">
        <v>68</v>
      </c>
      <c r="O54" s="51" t="s">
        <v>53</v>
      </c>
      <c r="P54" s="52">
        <f t="shared" si="4"/>
        <v>2</v>
      </c>
      <c r="Q54" s="53"/>
      <c r="R54" s="53"/>
      <c r="S54" s="53"/>
      <c r="T54" s="49">
        <f t="shared" si="0"/>
        <v>0</v>
      </c>
      <c r="U54" s="54"/>
      <c r="V54" s="54">
        <v>1</v>
      </c>
      <c r="W54" s="54"/>
      <c r="X54" s="49">
        <f t="shared" si="1"/>
        <v>1</v>
      </c>
      <c r="Y54" s="54"/>
      <c r="Z54" s="54"/>
      <c r="AA54" s="54"/>
      <c r="AB54" s="49">
        <f t="shared" si="2"/>
        <v>0</v>
      </c>
      <c r="AC54" s="54">
        <v>1</v>
      </c>
      <c r="AD54" s="54"/>
      <c r="AE54" s="54"/>
      <c r="AF54" s="49">
        <f t="shared" si="3"/>
        <v>1</v>
      </c>
    </row>
    <row r="55" spans="1:32" ht="12.75">
      <c r="A55" s="58"/>
      <c r="B55" s="58"/>
      <c r="C55" s="2"/>
      <c r="D55" s="2"/>
      <c r="E55" s="2"/>
      <c r="F55" s="2"/>
      <c r="G55" s="2"/>
      <c r="H55" s="2"/>
      <c r="I55" s="2"/>
      <c r="J55" s="2"/>
      <c r="K55" s="2"/>
      <c r="L55" s="31"/>
      <c r="M55" s="99">
        <v>24</v>
      </c>
      <c r="N55" s="50" t="s">
        <v>69</v>
      </c>
      <c r="O55" s="51" t="s">
        <v>53</v>
      </c>
      <c r="P55" s="52">
        <f t="shared" si="4"/>
        <v>1</v>
      </c>
      <c r="Q55" s="53"/>
      <c r="R55" s="53"/>
      <c r="S55" s="53"/>
      <c r="T55" s="49">
        <f t="shared" si="0"/>
        <v>0</v>
      </c>
      <c r="U55" s="54"/>
      <c r="V55" s="54"/>
      <c r="W55" s="54">
        <v>1</v>
      </c>
      <c r="X55" s="49">
        <f t="shared" si="1"/>
        <v>1</v>
      </c>
      <c r="Y55" s="54"/>
      <c r="Z55" s="54"/>
      <c r="AA55" s="54"/>
      <c r="AB55" s="49">
        <f t="shared" si="2"/>
        <v>0</v>
      </c>
      <c r="AC55" s="54"/>
      <c r="AD55" s="54"/>
      <c r="AE55" s="54"/>
      <c r="AF55" s="49">
        <f t="shared" si="3"/>
        <v>0</v>
      </c>
    </row>
    <row r="56" spans="1:32" ht="22.5">
      <c r="A56" s="58"/>
      <c r="B56" s="58"/>
      <c r="C56" s="2"/>
      <c r="D56" s="2"/>
      <c r="E56" s="2"/>
      <c r="F56" s="2"/>
      <c r="G56" s="2"/>
      <c r="H56" s="2"/>
      <c r="I56" s="2"/>
      <c r="J56" s="2"/>
      <c r="K56" s="2"/>
      <c r="L56" s="31"/>
      <c r="M56" s="99">
        <v>25</v>
      </c>
      <c r="N56" s="50" t="s">
        <v>154</v>
      </c>
      <c r="O56" s="51" t="s">
        <v>53</v>
      </c>
      <c r="P56" s="52">
        <f t="shared" si="4"/>
        <v>2</v>
      </c>
      <c r="Q56" s="53">
        <v>1</v>
      </c>
      <c r="R56" s="53"/>
      <c r="S56" s="53"/>
      <c r="T56" s="49">
        <f t="shared" si="0"/>
        <v>1</v>
      </c>
      <c r="U56" s="54"/>
      <c r="V56" s="54"/>
      <c r="W56" s="54"/>
      <c r="X56" s="49">
        <f t="shared" si="1"/>
        <v>0</v>
      </c>
      <c r="Y56" s="54"/>
      <c r="Z56" s="54">
        <v>1</v>
      </c>
      <c r="AA56" s="54"/>
      <c r="AB56" s="49">
        <f t="shared" si="2"/>
        <v>1</v>
      </c>
      <c r="AC56" s="54"/>
      <c r="AD56" s="54"/>
      <c r="AE56" s="54"/>
      <c r="AF56" s="49">
        <f t="shared" si="3"/>
        <v>0</v>
      </c>
    </row>
    <row r="57" spans="1:32" ht="12.75">
      <c r="A57" s="58"/>
      <c r="B57" s="58"/>
      <c r="C57" s="2"/>
      <c r="D57" s="2"/>
      <c r="E57" s="2"/>
      <c r="F57" s="2"/>
      <c r="G57" s="2"/>
      <c r="H57" s="2"/>
      <c r="I57" s="2"/>
      <c r="J57" s="2"/>
      <c r="K57" s="2"/>
      <c r="L57" s="31"/>
      <c r="M57" s="99">
        <v>26</v>
      </c>
      <c r="N57" s="50" t="s">
        <v>155</v>
      </c>
      <c r="O57" s="51" t="s">
        <v>53</v>
      </c>
      <c r="P57" s="52">
        <f t="shared" si="4"/>
        <v>4</v>
      </c>
      <c r="Q57" s="53"/>
      <c r="R57" s="53"/>
      <c r="S57" s="53">
        <v>1</v>
      </c>
      <c r="T57" s="49">
        <f t="shared" si="0"/>
        <v>1</v>
      </c>
      <c r="U57" s="54"/>
      <c r="V57" s="54"/>
      <c r="W57" s="54">
        <v>1</v>
      </c>
      <c r="X57" s="49">
        <f t="shared" si="1"/>
        <v>1</v>
      </c>
      <c r="Y57" s="54"/>
      <c r="Z57" s="54"/>
      <c r="AA57" s="54">
        <v>1</v>
      </c>
      <c r="AB57" s="49">
        <f t="shared" si="2"/>
        <v>1</v>
      </c>
      <c r="AC57" s="54"/>
      <c r="AD57" s="54"/>
      <c r="AE57" s="54">
        <v>1</v>
      </c>
      <c r="AF57" s="49">
        <f t="shared" si="3"/>
        <v>1</v>
      </c>
    </row>
    <row r="58" spans="1:32" ht="12.75">
      <c r="A58" s="58"/>
      <c r="B58" s="58"/>
      <c r="C58" s="2"/>
      <c r="D58" s="2"/>
      <c r="E58" s="2"/>
      <c r="F58" s="2"/>
      <c r="G58" s="2"/>
      <c r="H58" s="2"/>
      <c r="I58" s="2"/>
      <c r="J58" s="2"/>
      <c r="K58" s="2"/>
      <c r="L58" s="31"/>
      <c r="M58" s="99">
        <v>27</v>
      </c>
      <c r="N58" s="50" t="s">
        <v>128</v>
      </c>
      <c r="O58" s="51" t="s">
        <v>55</v>
      </c>
      <c r="P58" s="52">
        <f t="shared" si="4"/>
        <v>4</v>
      </c>
      <c r="Q58" s="53"/>
      <c r="R58" s="53"/>
      <c r="S58" s="53">
        <v>1</v>
      </c>
      <c r="T58" s="49">
        <f t="shared" si="0"/>
        <v>1</v>
      </c>
      <c r="U58" s="54"/>
      <c r="V58" s="54">
        <v>1</v>
      </c>
      <c r="W58" s="54"/>
      <c r="X58" s="49">
        <f t="shared" si="1"/>
        <v>1</v>
      </c>
      <c r="Y58" s="54"/>
      <c r="Z58" s="54"/>
      <c r="AA58" s="54">
        <v>1</v>
      </c>
      <c r="AB58" s="49">
        <f t="shared" si="2"/>
        <v>1</v>
      </c>
      <c r="AC58" s="54"/>
      <c r="AD58" s="54">
        <v>1</v>
      </c>
      <c r="AE58" s="54"/>
      <c r="AF58" s="49">
        <f t="shared" si="3"/>
        <v>1</v>
      </c>
    </row>
    <row r="59" spans="1:32" ht="12.75">
      <c r="A59" s="58"/>
      <c r="B59" s="58"/>
      <c r="C59" s="2"/>
      <c r="D59" s="2"/>
      <c r="E59" s="2"/>
      <c r="F59" s="2"/>
      <c r="G59" s="2"/>
      <c r="H59" s="2"/>
      <c r="I59" s="2"/>
      <c r="J59" s="2"/>
      <c r="K59" s="2"/>
      <c r="L59" s="31"/>
      <c r="M59" s="99">
        <v>28</v>
      </c>
      <c r="N59" s="100" t="s">
        <v>162</v>
      </c>
      <c r="O59" s="51" t="s">
        <v>53</v>
      </c>
      <c r="P59" s="52">
        <f t="shared" si="4"/>
        <v>3</v>
      </c>
      <c r="Q59" s="53"/>
      <c r="R59" s="53"/>
      <c r="S59" s="53">
        <v>1</v>
      </c>
      <c r="T59" s="49">
        <f t="shared" si="0"/>
        <v>1</v>
      </c>
      <c r="U59" s="54"/>
      <c r="V59" s="54"/>
      <c r="W59" s="54">
        <v>1</v>
      </c>
      <c r="X59" s="49">
        <f t="shared" si="1"/>
        <v>1</v>
      </c>
      <c r="Y59" s="54"/>
      <c r="Z59" s="54"/>
      <c r="AA59" s="54"/>
      <c r="AB59" s="49">
        <f t="shared" si="2"/>
        <v>0</v>
      </c>
      <c r="AC59" s="54">
        <v>1</v>
      </c>
      <c r="AD59" s="54"/>
      <c r="AE59" s="54"/>
      <c r="AF59" s="49">
        <f t="shared" si="3"/>
        <v>1</v>
      </c>
    </row>
    <row r="60" spans="1:32" ht="22.5">
      <c r="A60" s="58"/>
      <c r="B60" s="58"/>
      <c r="C60" s="2"/>
      <c r="D60" s="2"/>
      <c r="E60" s="2"/>
      <c r="F60" s="2"/>
      <c r="G60" s="2"/>
      <c r="H60" s="2"/>
      <c r="I60" s="2"/>
      <c r="J60" s="2"/>
      <c r="K60" s="2"/>
      <c r="L60" s="31"/>
      <c r="M60" s="99">
        <v>29</v>
      </c>
      <c r="N60" s="50" t="s">
        <v>70</v>
      </c>
      <c r="O60" s="51" t="s">
        <v>53</v>
      </c>
      <c r="P60" s="52">
        <f t="shared" si="4"/>
        <v>2</v>
      </c>
      <c r="Q60" s="53"/>
      <c r="R60" s="53"/>
      <c r="S60" s="53"/>
      <c r="T60" s="49">
        <f t="shared" si="0"/>
        <v>0</v>
      </c>
      <c r="U60" s="54"/>
      <c r="V60" s="54"/>
      <c r="W60" s="54"/>
      <c r="X60" s="49">
        <f t="shared" si="1"/>
        <v>0</v>
      </c>
      <c r="Y60" s="54"/>
      <c r="Z60" s="54">
        <v>1</v>
      </c>
      <c r="AA60" s="54"/>
      <c r="AB60" s="49">
        <f t="shared" si="2"/>
        <v>1</v>
      </c>
      <c r="AC60" s="54"/>
      <c r="AD60" s="54">
        <v>1</v>
      </c>
      <c r="AE60" s="54"/>
      <c r="AF60" s="49">
        <f t="shared" si="3"/>
        <v>1</v>
      </c>
    </row>
    <row r="61" spans="1:32" ht="22.5">
      <c r="A61" s="58"/>
      <c r="B61" s="58"/>
      <c r="C61" s="2"/>
      <c r="D61" s="2"/>
      <c r="E61" s="2"/>
      <c r="F61" s="2"/>
      <c r="G61" s="2"/>
      <c r="H61" s="2"/>
      <c r="I61" s="2"/>
      <c r="J61" s="2"/>
      <c r="K61" s="2"/>
      <c r="L61" s="31"/>
      <c r="M61" s="99">
        <v>30</v>
      </c>
      <c r="N61" s="50" t="s">
        <v>71</v>
      </c>
      <c r="O61" s="51" t="s">
        <v>53</v>
      </c>
      <c r="P61" s="52">
        <f>+T61+X61+AB61+AF61</f>
        <v>4</v>
      </c>
      <c r="Q61" s="53"/>
      <c r="R61" s="53"/>
      <c r="S61" s="53">
        <v>1</v>
      </c>
      <c r="T61" s="49">
        <f>+Q61+R61+S61</f>
        <v>1</v>
      </c>
      <c r="U61" s="54"/>
      <c r="V61" s="54"/>
      <c r="W61" s="54">
        <v>1</v>
      </c>
      <c r="X61" s="49">
        <f>+U61+V61+W61</f>
        <v>1</v>
      </c>
      <c r="Y61" s="54"/>
      <c r="Z61" s="54"/>
      <c r="AA61" s="54">
        <v>1</v>
      </c>
      <c r="AB61" s="49">
        <f>+Y61+Z61+AA61</f>
        <v>1</v>
      </c>
      <c r="AC61" s="54"/>
      <c r="AD61" s="54"/>
      <c r="AE61" s="54">
        <v>1</v>
      </c>
      <c r="AF61" s="49">
        <f>+AC61+AD61+AE61</f>
        <v>1</v>
      </c>
    </row>
    <row r="62" spans="1:32" ht="33.75">
      <c r="A62" s="58"/>
      <c r="B62" s="58"/>
      <c r="C62" s="2"/>
      <c r="D62" s="2"/>
      <c r="E62" s="2"/>
      <c r="F62" s="2"/>
      <c r="G62" s="2"/>
      <c r="H62" s="2"/>
      <c r="I62" s="2"/>
      <c r="J62" s="2"/>
      <c r="K62" s="2"/>
      <c r="L62" s="31"/>
      <c r="M62" s="99">
        <v>31</v>
      </c>
      <c r="N62" s="50" t="s">
        <v>156</v>
      </c>
      <c r="O62" s="51" t="s">
        <v>53</v>
      </c>
      <c r="P62" s="52">
        <f>+T62+X62+AB62+AF62</f>
        <v>2</v>
      </c>
      <c r="Q62" s="53"/>
      <c r="R62" s="53">
        <v>1</v>
      </c>
      <c r="S62" s="53"/>
      <c r="T62" s="49">
        <f>+Q62+R62+S62</f>
        <v>1</v>
      </c>
      <c r="U62" s="54"/>
      <c r="V62" s="54"/>
      <c r="W62" s="54"/>
      <c r="X62" s="49">
        <f>+U62+V62+W62</f>
        <v>0</v>
      </c>
      <c r="Y62" s="54"/>
      <c r="Z62" s="54"/>
      <c r="AA62" s="54">
        <v>1</v>
      </c>
      <c r="AB62" s="49">
        <f>+Y62+Z62+AA62</f>
        <v>1</v>
      </c>
      <c r="AC62" s="54"/>
      <c r="AD62" s="54"/>
      <c r="AE62" s="54"/>
      <c r="AF62" s="49">
        <f>+AC62+AD62+AE62</f>
        <v>0</v>
      </c>
    </row>
    <row r="63" spans="1:32" ht="12.75">
      <c r="A63" s="58"/>
      <c r="B63" s="58"/>
      <c r="C63" s="2"/>
      <c r="D63" s="2"/>
      <c r="E63" s="2"/>
      <c r="F63" s="2"/>
      <c r="G63" s="2"/>
      <c r="H63" s="2"/>
      <c r="I63" s="2"/>
      <c r="J63" s="2"/>
      <c r="K63" s="2"/>
      <c r="L63" s="31"/>
      <c r="M63" s="99">
        <v>32</v>
      </c>
      <c r="N63" s="50" t="s">
        <v>157</v>
      </c>
      <c r="O63" s="51" t="s">
        <v>53</v>
      </c>
      <c r="P63" s="52">
        <f t="shared" si="4"/>
        <v>4</v>
      </c>
      <c r="Q63" s="53"/>
      <c r="R63" s="53"/>
      <c r="S63" s="53">
        <v>1</v>
      </c>
      <c r="T63" s="49">
        <f t="shared" si="0"/>
        <v>1</v>
      </c>
      <c r="U63" s="54"/>
      <c r="V63" s="54"/>
      <c r="W63" s="54">
        <v>1</v>
      </c>
      <c r="X63" s="49">
        <f t="shared" si="1"/>
        <v>1</v>
      </c>
      <c r="Y63" s="54"/>
      <c r="Z63" s="54"/>
      <c r="AA63" s="54">
        <v>1</v>
      </c>
      <c r="AB63" s="49">
        <f t="shared" si="2"/>
        <v>1</v>
      </c>
      <c r="AC63" s="54"/>
      <c r="AD63" s="54"/>
      <c r="AE63" s="54">
        <v>1</v>
      </c>
      <c r="AF63" s="49">
        <f t="shared" si="3"/>
        <v>1</v>
      </c>
    </row>
    <row r="64" spans="1:32" ht="16.5" customHeight="1">
      <c r="A64" s="58"/>
      <c r="B64" s="58"/>
      <c r="C64" s="2"/>
      <c r="D64" s="2"/>
      <c r="E64" s="2"/>
      <c r="F64" s="2"/>
      <c r="G64" s="2"/>
      <c r="H64" s="2"/>
      <c r="I64" s="2"/>
      <c r="J64" s="2"/>
      <c r="K64" s="2"/>
      <c r="L64" s="2"/>
      <c r="M64" s="64"/>
      <c r="N64" s="50"/>
      <c r="O64" s="51"/>
      <c r="P64" s="52"/>
      <c r="Q64" s="53"/>
      <c r="R64" s="53"/>
      <c r="S64" s="53"/>
      <c r="T64" s="49"/>
      <c r="U64" s="54"/>
      <c r="V64" s="54"/>
      <c r="W64" s="54"/>
      <c r="X64" s="49"/>
      <c r="Y64" s="54"/>
      <c r="Z64" s="54"/>
      <c r="AA64" s="54"/>
      <c r="AB64" s="49"/>
      <c r="AC64" s="54"/>
      <c r="AD64" s="54"/>
      <c r="AE64" s="54"/>
      <c r="AF64" s="49"/>
    </row>
    <row r="65" spans="1:32" ht="17.25" customHeight="1">
      <c r="A65" s="62"/>
      <c r="B65" s="58" t="s">
        <v>134</v>
      </c>
      <c r="C65" s="6"/>
      <c r="D65" s="6"/>
      <c r="E65" s="6"/>
      <c r="F65" s="6"/>
      <c r="G65" s="6"/>
      <c r="H65" s="6"/>
      <c r="I65" s="6"/>
      <c r="J65" s="6"/>
      <c r="K65" s="6"/>
      <c r="L65" s="6"/>
      <c r="M65" s="64"/>
      <c r="N65" s="55" t="s">
        <v>131</v>
      </c>
      <c r="O65" s="56"/>
      <c r="P65" s="48">
        <f>SUM(P66:P77)</f>
        <v>62</v>
      </c>
      <c r="Q65" s="48">
        <f>SUM(Q66:Q77)</f>
        <v>2</v>
      </c>
      <c r="R65" s="48">
        <f>SUM(R66:R77)</f>
        <v>2</v>
      </c>
      <c r="S65" s="48">
        <f>SUM(S66:S77)</f>
        <v>10</v>
      </c>
      <c r="T65" s="49">
        <f aca="true" t="shared" si="5" ref="T65:T77">+Q65+R65+S65</f>
        <v>14</v>
      </c>
      <c r="U65" s="48">
        <f>SUM(U66:U77)</f>
        <v>4</v>
      </c>
      <c r="V65" s="48">
        <f>SUM(V66:V77)</f>
        <v>3</v>
      </c>
      <c r="W65" s="48">
        <f>SUM(W66:W77)</f>
        <v>9</v>
      </c>
      <c r="X65" s="49">
        <f aca="true" t="shared" si="6" ref="X65:X77">+U65+V65+W65</f>
        <v>16</v>
      </c>
      <c r="Y65" s="48">
        <f>SUM(Y66:Y77)</f>
        <v>1</v>
      </c>
      <c r="Z65" s="48">
        <f>SUM(Z66:Z77)</f>
        <v>1</v>
      </c>
      <c r="AA65" s="48">
        <f>SUM(AA66:AA77)</f>
        <v>12</v>
      </c>
      <c r="AB65" s="49">
        <f aca="true" t="shared" si="7" ref="AB65:AB77">+Y65+Z65+AA65</f>
        <v>14</v>
      </c>
      <c r="AC65" s="48">
        <f>SUM(AC66:AC77)</f>
        <v>6</v>
      </c>
      <c r="AD65" s="48">
        <f>SUM(AD66:AD77)</f>
        <v>4</v>
      </c>
      <c r="AE65" s="48">
        <f>SUM(AE66:AE77)</f>
        <v>8</v>
      </c>
      <c r="AF65" s="49">
        <f aca="true" t="shared" si="8" ref="AF65:AF77">+AC65+AD65+AE65</f>
        <v>18</v>
      </c>
    </row>
    <row r="66" spans="1:32" ht="12.75">
      <c r="A66" s="62"/>
      <c r="B66" s="58"/>
      <c r="C66" s="6"/>
      <c r="D66" s="6"/>
      <c r="E66" s="6"/>
      <c r="F66" s="6"/>
      <c r="G66" s="6"/>
      <c r="H66" s="6"/>
      <c r="I66" s="6"/>
      <c r="J66" s="6"/>
      <c r="K66" s="6"/>
      <c r="L66" s="6"/>
      <c r="M66" s="64">
        <v>1</v>
      </c>
      <c r="N66" s="50" t="s">
        <v>72</v>
      </c>
      <c r="O66" s="51" t="s">
        <v>53</v>
      </c>
      <c r="P66" s="52">
        <f aca="true" t="shared" si="9" ref="P66:P77">+T66+X66+AB66+AF66</f>
        <v>4</v>
      </c>
      <c r="Q66" s="53"/>
      <c r="R66" s="53"/>
      <c r="S66" s="53">
        <v>1</v>
      </c>
      <c r="T66" s="49">
        <f t="shared" si="5"/>
        <v>1</v>
      </c>
      <c r="U66" s="54"/>
      <c r="V66" s="54"/>
      <c r="W66" s="54">
        <v>1</v>
      </c>
      <c r="X66" s="49">
        <f t="shared" si="6"/>
        <v>1</v>
      </c>
      <c r="Y66" s="54"/>
      <c r="Z66" s="54"/>
      <c r="AA66" s="54">
        <v>1</v>
      </c>
      <c r="AB66" s="49">
        <f t="shared" si="7"/>
        <v>1</v>
      </c>
      <c r="AC66" s="54"/>
      <c r="AD66" s="54"/>
      <c r="AE66" s="54">
        <v>1</v>
      </c>
      <c r="AF66" s="49">
        <f t="shared" si="8"/>
        <v>1</v>
      </c>
    </row>
    <row r="67" spans="1:32" ht="12.75">
      <c r="A67" s="62"/>
      <c r="B67" s="58"/>
      <c r="C67" s="6"/>
      <c r="D67" s="6"/>
      <c r="E67" s="6"/>
      <c r="F67" s="62"/>
      <c r="G67" s="6"/>
      <c r="H67" s="6"/>
      <c r="I67" s="6"/>
      <c r="J67" s="6"/>
      <c r="K67" s="6"/>
      <c r="L67" s="6"/>
      <c r="M67" s="64">
        <v>2</v>
      </c>
      <c r="N67" s="50" t="s">
        <v>73</v>
      </c>
      <c r="O67" s="51" t="s">
        <v>53</v>
      </c>
      <c r="P67" s="52">
        <f t="shared" si="9"/>
        <v>4</v>
      </c>
      <c r="Q67" s="53"/>
      <c r="R67" s="53"/>
      <c r="S67" s="53">
        <v>1</v>
      </c>
      <c r="T67" s="49">
        <f t="shared" si="5"/>
        <v>1</v>
      </c>
      <c r="U67" s="54"/>
      <c r="V67" s="54"/>
      <c r="W67" s="54">
        <v>1</v>
      </c>
      <c r="X67" s="49">
        <f t="shared" si="6"/>
        <v>1</v>
      </c>
      <c r="Y67" s="54"/>
      <c r="Z67" s="54"/>
      <c r="AA67" s="54">
        <v>1</v>
      </c>
      <c r="AB67" s="49">
        <f t="shared" si="7"/>
        <v>1</v>
      </c>
      <c r="AC67" s="54"/>
      <c r="AD67" s="54"/>
      <c r="AE67" s="54">
        <v>1</v>
      </c>
      <c r="AF67" s="49">
        <f t="shared" si="8"/>
        <v>1</v>
      </c>
    </row>
    <row r="68" spans="1:32" ht="22.5">
      <c r="A68" s="62"/>
      <c r="B68" s="58"/>
      <c r="C68" s="6"/>
      <c r="D68" s="6"/>
      <c r="E68" s="6"/>
      <c r="F68" s="6"/>
      <c r="G68" s="62"/>
      <c r="H68" s="6"/>
      <c r="I68" s="6"/>
      <c r="J68" s="6"/>
      <c r="K68" s="6"/>
      <c r="L68" s="6"/>
      <c r="M68" s="64">
        <v>3</v>
      </c>
      <c r="N68" s="57" t="s">
        <v>74</v>
      </c>
      <c r="O68" s="51" t="s">
        <v>55</v>
      </c>
      <c r="P68" s="52">
        <f t="shared" si="9"/>
        <v>11</v>
      </c>
      <c r="Q68" s="53">
        <v>1</v>
      </c>
      <c r="R68" s="53"/>
      <c r="S68" s="53">
        <v>2</v>
      </c>
      <c r="T68" s="49">
        <f t="shared" si="5"/>
        <v>3</v>
      </c>
      <c r="U68" s="54">
        <v>2</v>
      </c>
      <c r="V68" s="54"/>
      <c r="W68" s="54"/>
      <c r="X68" s="49">
        <f t="shared" si="6"/>
        <v>2</v>
      </c>
      <c r="Y68" s="54"/>
      <c r="Z68" s="54"/>
      <c r="AA68" s="54">
        <v>3</v>
      </c>
      <c r="AB68" s="49">
        <f t="shared" si="7"/>
        <v>3</v>
      </c>
      <c r="AC68" s="54">
        <v>2</v>
      </c>
      <c r="AD68" s="54">
        <v>1</v>
      </c>
      <c r="AE68" s="54"/>
      <c r="AF68" s="49">
        <f t="shared" si="8"/>
        <v>3</v>
      </c>
    </row>
    <row r="69" spans="1:32" ht="12.75">
      <c r="A69" s="62"/>
      <c r="B69" s="58"/>
      <c r="C69" s="6"/>
      <c r="D69" s="6"/>
      <c r="E69" s="6"/>
      <c r="F69" s="6"/>
      <c r="G69" s="6"/>
      <c r="H69" s="62"/>
      <c r="I69" s="62"/>
      <c r="J69" s="62"/>
      <c r="K69" s="62"/>
      <c r="L69" s="62"/>
      <c r="M69" s="64" t="s">
        <v>135</v>
      </c>
      <c r="N69" s="57" t="s">
        <v>75</v>
      </c>
      <c r="O69" s="51" t="s">
        <v>53</v>
      </c>
      <c r="P69" s="52">
        <f>+T69+X69+AB69+AF69</f>
        <v>4</v>
      </c>
      <c r="Q69" s="53"/>
      <c r="R69" s="53"/>
      <c r="S69" s="53">
        <v>1</v>
      </c>
      <c r="T69" s="49">
        <f>+Q69+R69+S69</f>
        <v>1</v>
      </c>
      <c r="U69" s="54"/>
      <c r="V69" s="54"/>
      <c r="W69" s="54">
        <v>1</v>
      </c>
      <c r="X69" s="49">
        <f>+U69+V69+W69</f>
        <v>1</v>
      </c>
      <c r="Y69" s="54"/>
      <c r="Z69" s="54"/>
      <c r="AA69" s="54">
        <v>1</v>
      </c>
      <c r="AB69" s="49">
        <f>+Y69+Z69+AA69</f>
        <v>1</v>
      </c>
      <c r="AC69" s="54"/>
      <c r="AD69" s="54"/>
      <c r="AE69" s="54">
        <v>1</v>
      </c>
      <c r="AF69" s="49">
        <f>+AC69+AD69+AE69</f>
        <v>1</v>
      </c>
    </row>
    <row r="70" spans="1:32" ht="22.5">
      <c r="A70" s="62"/>
      <c r="B70" s="58"/>
      <c r="C70" s="6"/>
      <c r="D70" s="6"/>
      <c r="E70" s="6"/>
      <c r="F70" s="6"/>
      <c r="G70" s="6"/>
      <c r="H70" s="6"/>
      <c r="I70" s="6"/>
      <c r="J70" s="62"/>
      <c r="K70" s="62"/>
      <c r="L70" s="62"/>
      <c r="M70" s="64" t="s">
        <v>136</v>
      </c>
      <c r="N70" s="57" t="s">
        <v>76</v>
      </c>
      <c r="O70" s="51" t="s">
        <v>55</v>
      </c>
      <c r="P70" s="52">
        <f t="shared" si="9"/>
        <v>4</v>
      </c>
      <c r="Q70" s="53"/>
      <c r="R70" s="53"/>
      <c r="S70" s="53"/>
      <c r="T70" s="49">
        <f t="shared" si="5"/>
        <v>0</v>
      </c>
      <c r="U70" s="54">
        <v>1</v>
      </c>
      <c r="V70" s="54"/>
      <c r="W70" s="54"/>
      <c r="X70" s="49">
        <f t="shared" si="6"/>
        <v>1</v>
      </c>
      <c r="Y70" s="54"/>
      <c r="Z70" s="54"/>
      <c r="AA70" s="54">
        <v>1</v>
      </c>
      <c r="AB70" s="49">
        <f t="shared" si="7"/>
        <v>1</v>
      </c>
      <c r="AC70" s="54">
        <v>1</v>
      </c>
      <c r="AD70" s="54">
        <v>1</v>
      </c>
      <c r="AE70" s="54"/>
      <c r="AF70" s="49">
        <f t="shared" si="8"/>
        <v>2</v>
      </c>
    </row>
    <row r="71" spans="1:32" ht="22.5">
      <c r="A71" s="62"/>
      <c r="B71" s="58"/>
      <c r="C71" s="6"/>
      <c r="D71" s="6"/>
      <c r="E71" s="6"/>
      <c r="F71" s="6"/>
      <c r="G71" s="6"/>
      <c r="H71" s="6"/>
      <c r="I71" s="6"/>
      <c r="J71" s="62"/>
      <c r="K71" s="62"/>
      <c r="L71" s="62"/>
      <c r="M71" s="64" t="s">
        <v>137</v>
      </c>
      <c r="N71" s="57" t="s">
        <v>77</v>
      </c>
      <c r="O71" s="51" t="s">
        <v>55</v>
      </c>
      <c r="P71" s="52">
        <f t="shared" si="9"/>
        <v>8</v>
      </c>
      <c r="Q71" s="53"/>
      <c r="R71" s="53"/>
      <c r="S71" s="53">
        <v>1</v>
      </c>
      <c r="T71" s="49">
        <f t="shared" si="5"/>
        <v>1</v>
      </c>
      <c r="U71" s="54"/>
      <c r="V71" s="54">
        <v>2</v>
      </c>
      <c r="W71" s="54">
        <v>2</v>
      </c>
      <c r="X71" s="49">
        <f t="shared" si="6"/>
        <v>4</v>
      </c>
      <c r="Y71" s="54"/>
      <c r="Z71" s="54"/>
      <c r="AA71" s="54">
        <v>1</v>
      </c>
      <c r="AB71" s="49">
        <f t="shared" si="7"/>
        <v>1</v>
      </c>
      <c r="AC71" s="54"/>
      <c r="AD71" s="54">
        <v>1</v>
      </c>
      <c r="AE71" s="54">
        <v>1</v>
      </c>
      <c r="AF71" s="49">
        <f t="shared" si="8"/>
        <v>2</v>
      </c>
    </row>
    <row r="72" spans="1:32" ht="12.75">
      <c r="A72" s="62"/>
      <c r="B72" s="58"/>
      <c r="C72" s="6"/>
      <c r="D72" s="6"/>
      <c r="E72" s="6"/>
      <c r="F72" s="6"/>
      <c r="G72" s="6"/>
      <c r="H72" s="6"/>
      <c r="I72" s="6"/>
      <c r="J72" s="62"/>
      <c r="K72" s="62"/>
      <c r="L72" s="62"/>
      <c r="M72" s="64" t="s">
        <v>138</v>
      </c>
      <c r="N72" s="57" t="s">
        <v>78</v>
      </c>
      <c r="O72" s="51" t="s">
        <v>53</v>
      </c>
      <c r="P72" s="52">
        <f t="shared" si="9"/>
        <v>4</v>
      </c>
      <c r="Q72" s="53"/>
      <c r="R72" s="53"/>
      <c r="S72" s="53">
        <v>1</v>
      </c>
      <c r="T72" s="49">
        <f t="shared" si="5"/>
        <v>1</v>
      </c>
      <c r="U72" s="54"/>
      <c r="V72" s="54"/>
      <c r="W72" s="54">
        <v>1</v>
      </c>
      <c r="X72" s="49">
        <f t="shared" si="6"/>
        <v>1</v>
      </c>
      <c r="Y72" s="54"/>
      <c r="Z72" s="54"/>
      <c r="AA72" s="54">
        <v>1</v>
      </c>
      <c r="AB72" s="49">
        <f t="shared" si="7"/>
        <v>1</v>
      </c>
      <c r="AC72" s="54"/>
      <c r="AD72" s="54"/>
      <c r="AE72" s="54">
        <v>1</v>
      </c>
      <c r="AF72" s="49">
        <f t="shared" si="8"/>
        <v>1</v>
      </c>
    </row>
    <row r="73" spans="1:32" ht="12.75">
      <c r="A73" s="62"/>
      <c r="B73" s="58"/>
      <c r="C73" s="6"/>
      <c r="D73" s="6"/>
      <c r="E73" s="6"/>
      <c r="F73" s="6"/>
      <c r="G73" s="6"/>
      <c r="H73" s="6"/>
      <c r="I73" s="6"/>
      <c r="J73" s="62"/>
      <c r="K73" s="62"/>
      <c r="L73" s="62"/>
      <c r="M73" s="64" t="s">
        <v>139</v>
      </c>
      <c r="N73" s="57" t="s">
        <v>79</v>
      </c>
      <c r="O73" s="51" t="s">
        <v>53</v>
      </c>
      <c r="P73" s="52">
        <f t="shared" si="9"/>
        <v>12</v>
      </c>
      <c r="Q73" s="53">
        <v>1</v>
      </c>
      <c r="R73" s="53">
        <v>1</v>
      </c>
      <c r="S73" s="53">
        <v>1</v>
      </c>
      <c r="T73" s="49">
        <f t="shared" si="5"/>
        <v>3</v>
      </c>
      <c r="U73" s="54">
        <v>1</v>
      </c>
      <c r="V73" s="54">
        <v>1</v>
      </c>
      <c r="W73" s="54">
        <v>1</v>
      </c>
      <c r="X73" s="49">
        <f t="shared" si="6"/>
        <v>3</v>
      </c>
      <c r="Y73" s="54">
        <v>1</v>
      </c>
      <c r="Z73" s="54">
        <v>1</v>
      </c>
      <c r="AA73" s="54">
        <v>1</v>
      </c>
      <c r="AB73" s="49">
        <f t="shared" si="7"/>
        <v>3</v>
      </c>
      <c r="AC73" s="54">
        <v>1</v>
      </c>
      <c r="AD73" s="54">
        <v>1</v>
      </c>
      <c r="AE73" s="54">
        <v>1</v>
      </c>
      <c r="AF73" s="49">
        <f t="shared" si="8"/>
        <v>3</v>
      </c>
    </row>
    <row r="74" spans="1:32" ht="22.5">
      <c r="A74" s="62"/>
      <c r="B74" s="58"/>
      <c r="C74" s="6"/>
      <c r="D74" s="6"/>
      <c r="E74" s="6"/>
      <c r="F74" s="6"/>
      <c r="G74" s="6"/>
      <c r="H74" s="6"/>
      <c r="I74" s="6"/>
      <c r="J74" s="62"/>
      <c r="K74" s="62"/>
      <c r="L74" s="62"/>
      <c r="M74" s="64" t="s">
        <v>140</v>
      </c>
      <c r="N74" s="57" t="s">
        <v>80</v>
      </c>
      <c r="O74" s="51" t="s">
        <v>53</v>
      </c>
      <c r="P74" s="52">
        <f t="shared" si="9"/>
        <v>4</v>
      </c>
      <c r="Q74" s="53"/>
      <c r="R74" s="53"/>
      <c r="S74" s="53">
        <v>1</v>
      </c>
      <c r="T74" s="49">
        <f t="shared" si="5"/>
        <v>1</v>
      </c>
      <c r="U74" s="54"/>
      <c r="V74" s="54"/>
      <c r="W74" s="54">
        <v>1</v>
      </c>
      <c r="X74" s="49">
        <f t="shared" si="6"/>
        <v>1</v>
      </c>
      <c r="Y74" s="54"/>
      <c r="Z74" s="54"/>
      <c r="AA74" s="54">
        <v>1</v>
      </c>
      <c r="AB74" s="49">
        <f t="shared" si="7"/>
        <v>1</v>
      </c>
      <c r="AC74" s="54"/>
      <c r="AD74" s="54"/>
      <c r="AE74" s="54">
        <v>1</v>
      </c>
      <c r="AF74" s="49">
        <f t="shared" si="8"/>
        <v>1</v>
      </c>
    </row>
    <row r="75" spans="1:32" ht="12.75">
      <c r="A75" s="62"/>
      <c r="B75" s="58"/>
      <c r="C75" s="6"/>
      <c r="D75" s="6"/>
      <c r="E75" s="6"/>
      <c r="F75" s="6"/>
      <c r="G75" s="6"/>
      <c r="H75" s="6"/>
      <c r="I75" s="6"/>
      <c r="J75" s="6"/>
      <c r="K75" s="6"/>
      <c r="L75" s="6"/>
      <c r="M75" s="64">
        <v>10</v>
      </c>
      <c r="N75" s="57" t="s">
        <v>81</v>
      </c>
      <c r="O75" s="51" t="s">
        <v>55</v>
      </c>
      <c r="P75" s="52">
        <f t="shared" si="9"/>
        <v>1</v>
      </c>
      <c r="Q75" s="53"/>
      <c r="R75" s="53"/>
      <c r="S75" s="53"/>
      <c r="T75" s="49">
        <f t="shared" si="5"/>
        <v>0</v>
      </c>
      <c r="U75" s="54"/>
      <c r="V75" s="54"/>
      <c r="W75" s="54"/>
      <c r="X75" s="49">
        <f t="shared" si="6"/>
        <v>0</v>
      </c>
      <c r="Y75" s="54"/>
      <c r="Z75" s="54"/>
      <c r="AA75" s="54"/>
      <c r="AB75" s="49">
        <f t="shared" si="7"/>
        <v>0</v>
      </c>
      <c r="AC75" s="54">
        <v>1</v>
      </c>
      <c r="AD75" s="54"/>
      <c r="AE75" s="54"/>
      <c r="AF75" s="49">
        <f t="shared" si="8"/>
        <v>1</v>
      </c>
    </row>
    <row r="76" spans="1:32" ht="12.75">
      <c r="A76" s="62"/>
      <c r="B76" s="58"/>
      <c r="C76" s="6"/>
      <c r="D76" s="6"/>
      <c r="E76" s="6"/>
      <c r="F76" s="6"/>
      <c r="G76" s="6"/>
      <c r="H76" s="6"/>
      <c r="I76" s="6"/>
      <c r="J76" s="6"/>
      <c r="K76" s="6"/>
      <c r="L76" s="6"/>
      <c r="M76" s="64">
        <v>11</v>
      </c>
      <c r="N76" s="57" t="s">
        <v>141</v>
      </c>
      <c r="O76" s="51" t="s">
        <v>53</v>
      </c>
      <c r="P76" s="52">
        <f t="shared" si="9"/>
        <v>4</v>
      </c>
      <c r="Q76" s="53"/>
      <c r="R76" s="53"/>
      <c r="S76" s="53">
        <v>1</v>
      </c>
      <c r="T76" s="49">
        <f t="shared" si="5"/>
        <v>1</v>
      </c>
      <c r="U76" s="54"/>
      <c r="V76" s="54"/>
      <c r="W76" s="54">
        <v>1</v>
      </c>
      <c r="X76" s="49">
        <f t="shared" si="6"/>
        <v>1</v>
      </c>
      <c r="Y76" s="54"/>
      <c r="Z76" s="54"/>
      <c r="AA76" s="54">
        <v>1</v>
      </c>
      <c r="AB76" s="49">
        <f t="shared" si="7"/>
        <v>1</v>
      </c>
      <c r="AC76" s="54"/>
      <c r="AD76" s="54"/>
      <c r="AE76" s="54">
        <v>1</v>
      </c>
      <c r="AF76" s="49">
        <f t="shared" si="8"/>
        <v>1</v>
      </c>
    </row>
    <row r="77" spans="1:32" ht="22.5">
      <c r="A77" s="62"/>
      <c r="B77" s="58"/>
      <c r="C77" s="6"/>
      <c r="D77" s="6"/>
      <c r="E77" s="6"/>
      <c r="F77" s="6"/>
      <c r="G77" s="6"/>
      <c r="H77" s="6"/>
      <c r="I77" s="6"/>
      <c r="J77" s="6"/>
      <c r="K77" s="6"/>
      <c r="L77" s="6"/>
      <c r="M77" s="64">
        <v>12</v>
      </c>
      <c r="N77" s="57" t="s">
        <v>82</v>
      </c>
      <c r="O77" s="51" t="s">
        <v>83</v>
      </c>
      <c r="P77" s="52">
        <f t="shared" si="9"/>
        <v>2</v>
      </c>
      <c r="Q77" s="53"/>
      <c r="R77" s="53">
        <v>1</v>
      </c>
      <c r="S77" s="53"/>
      <c r="T77" s="49">
        <f t="shared" si="5"/>
        <v>1</v>
      </c>
      <c r="U77" s="54"/>
      <c r="V77" s="54"/>
      <c r="W77" s="54"/>
      <c r="X77" s="49">
        <f t="shared" si="6"/>
        <v>0</v>
      </c>
      <c r="Y77" s="54"/>
      <c r="Z77" s="54"/>
      <c r="AA77" s="54"/>
      <c r="AB77" s="49">
        <f t="shared" si="7"/>
        <v>0</v>
      </c>
      <c r="AC77" s="54">
        <v>1</v>
      </c>
      <c r="AD77" s="54"/>
      <c r="AE77" s="54"/>
      <c r="AF77" s="49">
        <f t="shared" si="8"/>
        <v>1</v>
      </c>
    </row>
    <row r="78" spans="1:32" ht="12.75">
      <c r="A78" s="62"/>
      <c r="B78" s="58" t="s">
        <v>135</v>
      </c>
      <c r="C78" s="6"/>
      <c r="D78" s="6"/>
      <c r="E78" s="6"/>
      <c r="F78" s="6"/>
      <c r="G78" s="6"/>
      <c r="H78" s="6"/>
      <c r="I78" s="6"/>
      <c r="J78" s="6"/>
      <c r="K78" s="6"/>
      <c r="L78" s="6"/>
      <c r="M78" s="64"/>
      <c r="N78" s="55" t="s">
        <v>147</v>
      </c>
      <c r="O78" s="56"/>
      <c r="P78" s="48">
        <f>SUM(P79:P86)</f>
        <v>69</v>
      </c>
      <c r="Q78" s="48">
        <f>SUM(Q79:Q86)</f>
        <v>9</v>
      </c>
      <c r="R78" s="48">
        <f>SUM(R79:R86)</f>
        <v>5</v>
      </c>
      <c r="S78" s="48">
        <f>SUM(S79:S86)</f>
        <v>7</v>
      </c>
      <c r="T78" s="49">
        <f aca="true" t="shared" si="10" ref="T78:T86">+Q78+R78+S78</f>
        <v>21</v>
      </c>
      <c r="U78" s="48">
        <f>SUM(U79:U86)</f>
        <v>4</v>
      </c>
      <c r="V78" s="48">
        <f>SUM(V79:V86)</f>
        <v>5</v>
      </c>
      <c r="W78" s="48">
        <f>SUM(W79:W86)</f>
        <v>7</v>
      </c>
      <c r="X78" s="49">
        <f aca="true" t="shared" si="11" ref="X78:X86">+U78+V78+W78</f>
        <v>16</v>
      </c>
      <c r="Y78" s="48">
        <f>SUM(Y79:Y86)</f>
        <v>4</v>
      </c>
      <c r="Z78" s="48">
        <f>SUM(Z79:Z86)</f>
        <v>5</v>
      </c>
      <c r="AA78" s="48">
        <f>SUM(AA79:AA86)</f>
        <v>7</v>
      </c>
      <c r="AB78" s="49">
        <f aca="true" t="shared" si="12" ref="AB78:AB86">+Y78+Z78+AA78</f>
        <v>16</v>
      </c>
      <c r="AC78" s="48">
        <f>SUM(AC79:AC86)</f>
        <v>5</v>
      </c>
      <c r="AD78" s="48">
        <f>SUM(AD79:AD86)</f>
        <v>5</v>
      </c>
      <c r="AE78" s="48">
        <f>SUM(AE79:AE86)</f>
        <v>6</v>
      </c>
      <c r="AF78" s="49">
        <f aca="true" t="shared" si="13" ref="AF78:AF86">+AC78+AD78+AE78</f>
        <v>16</v>
      </c>
    </row>
    <row r="79" spans="1:32" ht="12.75">
      <c r="A79" s="62"/>
      <c r="B79" s="58"/>
      <c r="C79" s="6"/>
      <c r="D79" s="6"/>
      <c r="E79" s="6"/>
      <c r="F79" s="6"/>
      <c r="G79" s="6"/>
      <c r="H79" s="6"/>
      <c r="I79" s="6"/>
      <c r="J79" s="6"/>
      <c r="K79" s="6"/>
      <c r="L79" s="6"/>
      <c r="M79" s="99">
        <v>1</v>
      </c>
      <c r="N79" s="50" t="s">
        <v>84</v>
      </c>
      <c r="O79" s="51" t="s">
        <v>53</v>
      </c>
      <c r="P79" s="52">
        <f aca="true" t="shared" si="14" ref="P79:P86">+T79+X79+AB79+AF79</f>
        <v>4</v>
      </c>
      <c r="Q79" s="53"/>
      <c r="R79" s="53"/>
      <c r="S79" s="53">
        <v>1</v>
      </c>
      <c r="T79" s="49">
        <f t="shared" si="10"/>
        <v>1</v>
      </c>
      <c r="U79" s="54"/>
      <c r="V79" s="54"/>
      <c r="W79" s="54">
        <v>1</v>
      </c>
      <c r="X79" s="49">
        <f t="shared" si="11"/>
        <v>1</v>
      </c>
      <c r="Y79" s="54"/>
      <c r="Z79" s="54"/>
      <c r="AA79" s="54">
        <v>1</v>
      </c>
      <c r="AB79" s="49">
        <f t="shared" si="12"/>
        <v>1</v>
      </c>
      <c r="AC79" s="54"/>
      <c r="AD79" s="54"/>
      <c r="AE79" s="54">
        <v>1</v>
      </c>
      <c r="AF79" s="49">
        <f t="shared" si="13"/>
        <v>1</v>
      </c>
    </row>
    <row r="80" spans="1:32" ht="12.75">
      <c r="A80" s="62"/>
      <c r="B80" s="58"/>
      <c r="C80" s="6"/>
      <c r="D80" s="6"/>
      <c r="E80" s="6"/>
      <c r="F80" s="6"/>
      <c r="G80" s="6"/>
      <c r="H80" s="6"/>
      <c r="I80" s="6"/>
      <c r="J80" s="6"/>
      <c r="K80" s="6"/>
      <c r="L80" s="6"/>
      <c r="M80" s="99">
        <v>2</v>
      </c>
      <c r="N80" s="50" t="s">
        <v>85</v>
      </c>
      <c r="O80" s="51" t="s">
        <v>53</v>
      </c>
      <c r="P80" s="52">
        <f t="shared" si="14"/>
        <v>4</v>
      </c>
      <c r="Q80" s="53"/>
      <c r="R80" s="53"/>
      <c r="S80" s="53">
        <v>1</v>
      </c>
      <c r="T80" s="49">
        <f t="shared" si="10"/>
        <v>1</v>
      </c>
      <c r="U80" s="54"/>
      <c r="V80" s="54"/>
      <c r="W80" s="54">
        <v>1</v>
      </c>
      <c r="X80" s="49">
        <f t="shared" si="11"/>
        <v>1</v>
      </c>
      <c r="Y80" s="54"/>
      <c r="Z80" s="54"/>
      <c r="AA80" s="54">
        <v>1</v>
      </c>
      <c r="AB80" s="49">
        <f t="shared" si="12"/>
        <v>1</v>
      </c>
      <c r="AC80" s="54"/>
      <c r="AD80" s="54"/>
      <c r="AE80" s="54">
        <v>1</v>
      </c>
      <c r="AF80" s="49">
        <f t="shared" si="13"/>
        <v>1</v>
      </c>
    </row>
    <row r="81" spans="1:32" ht="12.75">
      <c r="A81" s="62"/>
      <c r="B81" s="58"/>
      <c r="C81" s="6"/>
      <c r="D81" s="6"/>
      <c r="E81" s="6"/>
      <c r="F81" s="6"/>
      <c r="G81" s="6"/>
      <c r="H81" s="6"/>
      <c r="I81" s="6"/>
      <c r="J81" s="6"/>
      <c r="K81" s="6"/>
      <c r="L81" s="6"/>
      <c r="M81" s="99">
        <v>3</v>
      </c>
      <c r="N81" s="50" t="s">
        <v>86</v>
      </c>
      <c r="O81" s="51" t="s">
        <v>53</v>
      </c>
      <c r="P81" s="52">
        <f t="shared" si="14"/>
        <v>12</v>
      </c>
      <c r="Q81" s="53">
        <v>1</v>
      </c>
      <c r="R81" s="53">
        <v>1</v>
      </c>
      <c r="S81" s="53">
        <v>1</v>
      </c>
      <c r="T81" s="49">
        <f t="shared" si="10"/>
        <v>3</v>
      </c>
      <c r="U81" s="54">
        <v>1</v>
      </c>
      <c r="V81" s="54">
        <v>1</v>
      </c>
      <c r="W81" s="54">
        <v>1</v>
      </c>
      <c r="X81" s="49">
        <f t="shared" si="11"/>
        <v>3</v>
      </c>
      <c r="Y81" s="54">
        <v>1</v>
      </c>
      <c r="Z81" s="54">
        <v>1</v>
      </c>
      <c r="AA81" s="54">
        <v>1</v>
      </c>
      <c r="AB81" s="49">
        <f t="shared" si="12"/>
        <v>3</v>
      </c>
      <c r="AC81" s="54">
        <v>1</v>
      </c>
      <c r="AD81" s="54">
        <v>1</v>
      </c>
      <c r="AE81" s="54">
        <v>1</v>
      </c>
      <c r="AF81" s="49">
        <f t="shared" si="13"/>
        <v>3</v>
      </c>
    </row>
    <row r="82" spans="1:32" ht="12.75">
      <c r="A82" s="62"/>
      <c r="B82" s="58"/>
      <c r="C82" s="6"/>
      <c r="D82" s="6"/>
      <c r="E82" s="6"/>
      <c r="F82" s="6"/>
      <c r="G82" s="6"/>
      <c r="H82" s="6"/>
      <c r="I82" s="6"/>
      <c r="J82" s="6"/>
      <c r="K82" s="6"/>
      <c r="L82" s="6"/>
      <c r="M82" s="99">
        <v>4</v>
      </c>
      <c r="N82" s="50" t="s">
        <v>87</v>
      </c>
      <c r="O82" s="51" t="s">
        <v>88</v>
      </c>
      <c r="P82" s="52">
        <f t="shared" si="14"/>
        <v>9</v>
      </c>
      <c r="Q82" s="53">
        <v>1</v>
      </c>
      <c r="R82" s="53">
        <v>1</v>
      </c>
      <c r="S82" s="53">
        <v>1</v>
      </c>
      <c r="T82" s="49">
        <f t="shared" si="10"/>
        <v>3</v>
      </c>
      <c r="U82" s="54"/>
      <c r="V82" s="54">
        <v>1</v>
      </c>
      <c r="W82" s="54">
        <v>1</v>
      </c>
      <c r="X82" s="49">
        <f t="shared" si="11"/>
        <v>2</v>
      </c>
      <c r="Y82" s="54"/>
      <c r="Z82" s="54">
        <v>1</v>
      </c>
      <c r="AA82" s="54">
        <v>1</v>
      </c>
      <c r="AB82" s="49">
        <f t="shared" si="12"/>
        <v>2</v>
      </c>
      <c r="AC82" s="54">
        <v>1</v>
      </c>
      <c r="AD82" s="54">
        <v>1</v>
      </c>
      <c r="AE82" s="54"/>
      <c r="AF82" s="49">
        <f t="shared" si="13"/>
        <v>2</v>
      </c>
    </row>
    <row r="83" spans="1:32" ht="12.75">
      <c r="A83" s="62"/>
      <c r="B83" s="58"/>
      <c r="C83" s="6"/>
      <c r="D83" s="6"/>
      <c r="E83" s="6"/>
      <c r="F83" s="6"/>
      <c r="G83" s="6"/>
      <c r="H83" s="6"/>
      <c r="I83" s="6"/>
      <c r="J83" s="6"/>
      <c r="K83" s="6"/>
      <c r="L83" s="6"/>
      <c r="M83" s="99">
        <v>5</v>
      </c>
      <c r="N83" s="50" t="s">
        <v>89</v>
      </c>
      <c r="O83" s="51" t="s">
        <v>53</v>
      </c>
      <c r="P83" s="52">
        <f t="shared" si="14"/>
        <v>12</v>
      </c>
      <c r="Q83" s="53">
        <v>1</v>
      </c>
      <c r="R83" s="53">
        <v>1</v>
      </c>
      <c r="S83" s="53">
        <v>1</v>
      </c>
      <c r="T83" s="49">
        <f t="shared" si="10"/>
        <v>3</v>
      </c>
      <c r="U83" s="54">
        <v>1</v>
      </c>
      <c r="V83" s="54">
        <v>1</v>
      </c>
      <c r="W83" s="54">
        <v>1</v>
      </c>
      <c r="X83" s="49">
        <f t="shared" si="11"/>
        <v>3</v>
      </c>
      <c r="Y83" s="54">
        <v>1</v>
      </c>
      <c r="Z83" s="54">
        <v>1</v>
      </c>
      <c r="AA83" s="54">
        <v>1</v>
      </c>
      <c r="AB83" s="49">
        <f t="shared" si="12"/>
        <v>3</v>
      </c>
      <c r="AC83" s="54">
        <v>1</v>
      </c>
      <c r="AD83" s="54">
        <v>1</v>
      </c>
      <c r="AE83" s="54">
        <v>1</v>
      </c>
      <c r="AF83" s="49">
        <f t="shared" si="13"/>
        <v>3</v>
      </c>
    </row>
    <row r="84" spans="1:32" ht="22.5">
      <c r="A84" s="62"/>
      <c r="B84" s="58"/>
      <c r="C84" s="6"/>
      <c r="D84" s="6"/>
      <c r="E84" s="6"/>
      <c r="F84" s="6"/>
      <c r="G84" s="6"/>
      <c r="H84" s="6"/>
      <c r="I84" s="6"/>
      <c r="J84" s="6"/>
      <c r="K84" s="6"/>
      <c r="L84" s="6"/>
      <c r="M84" s="99">
        <v>6</v>
      </c>
      <c r="N84" s="50" t="s">
        <v>90</v>
      </c>
      <c r="O84" s="51" t="s">
        <v>91</v>
      </c>
      <c r="P84" s="52">
        <f t="shared" si="14"/>
        <v>4</v>
      </c>
      <c r="Q84" s="53">
        <v>4</v>
      </c>
      <c r="R84" s="53"/>
      <c r="S84" s="53"/>
      <c r="T84" s="49">
        <f t="shared" si="10"/>
        <v>4</v>
      </c>
      <c r="U84" s="54"/>
      <c r="V84" s="54"/>
      <c r="W84" s="54"/>
      <c r="X84" s="49">
        <f t="shared" si="11"/>
        <v>0</v>
      </c>
      <c r="Y84" s="54"/>
      <c r="Z84" s="54"/>
      <c r="AA84" s="54"/>
      <c r="AB84" s="49">
        <f t="shared" si="12"/>
        <v>0</v>
      </c>
      <c r="AC84" s="54"/>
      <c r="AD84" s="54"/>
      <c r="AE84" s="54"/>
      <c r="AF84" s="49">
        <f t="shared" si="13"/>
        <v>0</v>
      </c>
    </row>
    <row r="85" spans="1:32" ht="12.75">
      <c r="A85" s="62"/>
      <c r="B85" s="58"/>
      <c r="C85" s="6"/>
      <c r="D85" s="6"/>
      <c r="E85" s="6"/>
      <c r="F85" s="6"/>
      <c r="G85" s="6"/>
      <c r="H85" s="6"/>
      <c r="I85" s="6"/>
      <c r="J85" s="6"/>
      <c r="K85" s="6"/>
      <c r="L85" s="6"/>
      <c r="M85" s="99">
        <v>7</v>
      </c>
      <c r="N85" s="50" t="s">
        <v>92</v>
      </c>
      <c r="O85" s="51" t="s">
        <v>93</v>
      </c>
      <c r="P85" s="52">
        <f t="shared" si="14"/>
        <v>12</v>
      </c>
      <c r="Q85" s="53">
        <v>1</v>
      </c>
      <c r="R85" s="53">
        <v>1</v>
      </c>
      <c r="S85" s="53">
        <v>1</v>
      </c>
      <c r="T85" s="49">
        <f t="shared" si="10"/>
        <v>3</v>
      </c>
      <c r="U85" s="54">
        <v>1</v>
      </c>
      <c r="V85" s="54">
        <v>1</v>
      </c>
      <c r="W85" s="54">
        <v>1</v>
      </c>
      <c r="X85" s="49">
        <f t="shared" si="11"/>
        <v>3</v>
      </c>
      <c r="Y85" s="54">
        <v>1</v>
      </c>
      <c r="Z85" s="54">
        <v>1</v>
      </c>
      <c r="AA85" s="54">
        <v>1</v>
      </c>
      <c r="AB85" s="49">
        <f t="shared" si="12"/>
        <v>3</v>
      </c>
      <c r="AC85" s="54">
        <v>1</v>
      </c>
      <c r="AD85" s="54">
        <v>1</v>
      </c>
      <c r="AE85" s="54">
        <v>1</v>
      </c>
      <c r="AF85" s="49">
        <f t="shared" si="13"/>
        <v>3</v>
      </c>
    </row>
    <row r="86" spans="1:32" ht="12.75">
      <c r="A86" s="62"/>
      <c r="B86" s="58"/>
      <c r="C86" s="6"/>
      <c r="D86" s="6"/>
      <c r="E86" s="6"/>
      <c r="F86" s="6"/>
      <c r="G86" s="6"/>
      <c r="H86" s="6"/>
      <c r="I86" s="6"/>
      <c r="J86" s="6"/>
      <c r="K86" s="6"/>
      <c r="L86" s="6"/>
      <c r="M86" s="99">
        <v>8</v>
      </c>
      <c r="N86" s="50" t="s">
        <v>94</v>
      </c>
      <c r="O86" s="51" t="s">
        <v>93</v>
      </c>
      <c r="P86" s="52">
        <f t="shared" si="14"/>
        <v>12</v>
      </c>
      <c r="Q86" s="53">
        <v>1</v>
      </c>
      <c r="R86" s="53">
        <v>1</v>
      </c>
      <c r="S86" s="53">
        <v>1</v>
      </c>
      <c r="T86" s="49">
        <f t="shared" si="10"/>
        <v>3</v>
      </c>
      <c r="U86" s="54">
        <v>1</v>
      </c>
      <c r="V86" s="54">
        <v>1</v>
      </c>
      <c r="W86" s="54">
        <v>1</v>
      </c>
      <c r="X86" s="49">
        <f t="shared" si="11"/>
        <v>3</v>
      </c>
      <c r="Y86" s="54">
        <v>1</v>
      </c>
      <c r="Z86" s="54">
        <v>1</v>
      </c>
      <c r="AA86" s="54">
        <v>1</v>
      </c>
      <c r="AB86" s="49">
        <f t="shared" si="12"/>
        <v>3</v>
      </c>
      <c r="AC86" s="54">
        <v>1</v>
      </c>
      <c r="AD86" s="54">
        <v>1</v>
      </c>
      <c r="AE86" s="54">
        <v>1</v>
      </c>
      <c r="AF86" s="49">
        <f t="shared" si="13"/>
        <v>3</v>
      </c>
    </row>
    <row r="87" spans="1:32" ht="12.75">
      <c r="A87" s="62"/>
      <c r="B87" s="58"/>
      <c r="C87" s="6"/>
      <c r="D87" s="6"/>
      <c r="E87" s="6"/>
      <c r="F87" s="6"/>
      <c r="G87" s="6"/>
      <c r="H87" s="6"/>
      <c r="I87" s="6"/>
      <c r="J87" s="6"/>
      <c r="K87" s="6"/>
      <c r="L87" s="6"/>
      <c r="M87" s="64"/>
      <c r="N87" s="50"/>
      <c r="O87" s="51"/>
      <c r="P87" s="52"/>
      <c r="Q87" s="53"/>
      <c r="R87" s="53"/>
      <c r="S87" s="53"/>
      <c r="T87" s="49"/>
      <c r="U87" s="54"/>
      <c r="V87" s="54"/>
      <c r="W87" s="54"/>
      <c r="X87" s="49"/>
      <c r="Y87" s="54"/>
      <c r="Z87" s="54"/>
      <c r="AA87" s="54"/>
      <c r="AB87" s="49"/>
      <c r="AC87" s="54"/>
      <c r="AD87" s="54"/>
      <c r="AE87" s="54"/>
      <c r="AF87" s="49"/>
    </row>
    <row r="88" spans="1:32" ht="12.75">
      <c r="A88" s="62"/>
      <c r="B88" s="58" t="s">
        <v>136</v>
      </c>
      <c r="C88" s="6"/>
      <c r="D88" s="6"/>
      <c r="E88" s="6"/>
      <c r="F88" s="6"/>
      <c r="G88" s="6"/>
      <c r="H88" s="6"/>
      <c r="I88" s="6"/>
      <c r="J88" s="6"/>
      <c r="K88" s="6"/>
      <c r="L88" s="6"/>
      <c r="M88" s="64"/>
      <c r="N88" s="55" t="s">
        <v>148</v>
      </c>
      <c r="O88" s="56"/>
      <c r="P88" s="48">
        <f aca="true" t="shared" si="15" ref="P88:P93">+T88+X88+AB88+AF88</f>
        <v>52</v>
      </c>
      <c r="Q88" s="48">
        <f>SUM(Q89:Q93)</f>
        <v>3</v>
      </c>
      <c r="R88" s="48">
        <f>SUM(R89:R93)</f>
        <v>3</v>
      </c>
      <c r="S88" s="48">
        <f>SUM(S89:S93)</f>
        <v>4</v>
      </c>
      <c r="T88" s="49">
        <f aca="true" t="shared" si="16" ref="T88:T93">+Q88+R88+S88</f>
        <v>10</v>
      </c>
      <c r="U88" s="48">
        <f>SUM(U89:U93)</f>
        <v>3</v>
      </c>
      <c r="V88" s="48">
        <f>SUM(V89:V93)</f>
        <v>7</v>
      </c>
      <c r="W88" s="48">
        <f>SUM(W89:W93)</f>
        <v>5</v>
      </c>
      <c r="X88" s="49">
        <f aca="true" t="shared" si="17" ref="X88:X93">+U88+V88+W88</f>
        <v>15</v>
      </c>
      <c r="Y88" s="48">
        <f>SUM(Y89:Y93)</f>
        <v>3</v>
      </c>
      <c r="Z88" s="48">
        <f>SUM(Z89:Z93)</f>
        <v>3</v>
      </c>
      <c r="AA88" s="48">
        <f>SUM(AA89:AA93)</f>
        <v>6</v>
      </c>
      <c r="AB88" s="49">
        <f aca="true" t="shared" si="18" ref="AB88:AB93">+Y88+Z88+AA88</f>
        <v>12</v>
      </c>
      <c r="AC88" s="48">
        <f>SUM(AC89:AC93)</f>
        <v>5</v>
      </c>
      <c r="AD88" s="48">
        <f>SUM(AD89:AD93)</f>
        <v>6</v>
      </c>
      <c r="AE88" s="48">
        <f>SUM(AE89:AE93)</f>
        <v>4</v>
      </c>
      <c r="AF88" s="49">
        <f aca="true" t="shared" si="19" ref="AF88:AF93">+AC88+AD88+AE88</f>
        <v>15</v>
      </c>
    </row>
    <row r="89" spans="1:32" ht="12.75">
      <c r="A89" s="62"/>
      <c r="B89" s="58"/>
      <c r="C89" s="6"/>
      <c r="D89" s="6"/>
      <c r="E89" s="6"/>
      <c r="F89" s="6"/>
      <c r="G89" s="6"/>
      <c r="H89" s="6"/>
      <c r="I89" s="6"/>
      <c r="J89" s="6"/>
      <c r="K89" s="6"/>
      <c r="L89" s="6"/>
      <c r="M89" s="99">
        <v>1</v>
      </c>
      <c r="N89" s="57" t="s">
        <v>95</v>
      </c>
      <c r="O89" s="51" t="s">
        <v>55</v>
      </c>
      <c r="P89" s="52">
        <f t="shared" si="15"/>
        <v>2</v>
      </c>
      <c r="Q89" s="53"/>
      <c r="R89" s="53"/>
      <c r="S89" s="53"/>
      <c r="T89" s="49">
        <f t="shared" si="16"/>
        <v>0</v>
      </c>
      <c r="U89" s="54"/>
      <c r="V89" s="54">
        <v>1</v>
      </c>
      <c r="W89" s="54"/>
      <c r="X89" s="49">
        <f t="shared" si="17"/>
        <v>1</v>
      </c>
      <c r="Y89" s="54"/>
      <c r="Z89" s="54"/>
      <c r="AA89" s="54"/>
      <c r="AB89" s="49">
        <f t="shared" si="18"/>
        <v>0</v>
      </c>
      <c r="AC89" s="54"/>
      <c r="AD89" s="54">
        <v>1</v>
      </c>
      <c r="AE89" s="54"/>
      <c r="AF89" s="49">
        <f t="shared" si="19"/>
        <v>1</v>
      </c>
    </row>
    <row r="90" spans="1:32" ht="12.75">
      <c r="A90" s="62"/>
      <c r="B90" s="58"/>
      <c r="C90" s="6"/>
      <c r="D90" s="6"/>
      <c r="E90" s="6"/>
      <c r="F90" s="6"/>
      <c r="G90" s="6"/>
      <c r="H90" s="6"/>
      <c r="I90" s="6"/>
      <c r="J90" s="6"/>
      <c r="K90" s="6"/>
      <c r="L90" s="6"/>
      <c r="M90" s="99">
        <v>2</v>
      </c>
      <c r="N90" s="57" t="s">
        <v>96</v>
      </c>
      <c r="O90" s="51" t="s">
        <v>53</v>
      </c>
      <c r="P90" s="52">
        <f t="shared" si="15"/>
        <v>24</v>
      </c>
      <c r="Q90" s="53">
        <v>2</v>
      </c>
      <c r="R90" s="53">
        <v>2</v>
      </c>
      <c r="S90" s="53">
        <v>2</v>
      </c>
      <c r="T90" s="49">
        <f t="shared" si="16"/>
        <v>6</v>
      </c>
      <c r="U90" s="54">
        <v>2</v>
      </c>
      <c r="V90" s="54">
        <v>2</v>
      </c>
      <c r="W90" s="54">
        <v>2</v>
      </c>
      <c r="X90" s="49">
        <f t="shared" si="17"/>
        <v>6</v>
      </c>
      <c r="Y90" s="54">
        <v>2</v>
      </c>
      <c r="Z90" s="54">
        <v>2</v>
      </c>
      <c r="AA90" s="54">
        <v>2</v>
      </c>
      <c r="AB90" s="49">
        <f t="shared" si="18"/>
        <v>6</v>
      </c>
      <c r="AC90" s="54">
        <v>2</v>
      </c>
      <c r="AD90" s="54">
        <v>2</v>
      </c>
      <c r="AE90" s="54">
        <v>2</v>
      </c>
      <c r="AF90" s="49">
        <f t="shared" si="19"/>
        <v>6</v>
      </c>
    </row>
    <row r="91" spans="1:32" ht="22.5">
      <c r="A91" s="62"/>
      <c r="B91" s="58"/>
      <c r="C91" s="6"/>
      <c r="D91" s="6"/>
      <c r="E91" s="6"/>
      <c r="F91" s="6"/>
      <c r="G91" s="6"/>
      <c r="H91" s="6"/>
      <c r="I91" s="6"/>
      <c r="J91" s="6"/>
      <c r="K91" s="6"/>
      <c r="L91" s="6"/>
      <c r="M91" s="99">
        <v>3</v>
      </c>
      <c r="N91" s="57" t="s">
        <v>97</v>
      </c>
      <c r="O91" s="51" t="s">
        <v>55</v>
      </c>
      <c r="P91" s="52">
        <f t="shared" si="15"/>
        <v>5</v>
      </c>
      <c r="Q91" s="53"/>
      <c r="R91" s="53"/>
      <c r="S91" s="53"/>
      <c r="T91" s="49">
        <f t="shared" si="16"/>
        <v>0</v>
      </c>
      <c r="U91" s="54"/>
      <c r="V91" s="54">
        <v>1</v>
      </c>
      <c r="W91" s="54">
        <v>1</v>
      </c>
      <c r="X91" s="49">
        <f t="shared" si="17"/>
        <v>2</v>
      </c>
      <c r="Y91" s="54"/>
      <c r="Z91" s="54"/>
      <c r="AA91" s="54">
        <v>1</v>
      </c>
      <c r="AB91" s="49">
        <f t="shared" si="18"/>
        <v>1</v>
      </c>
      <c r="AC91" s="54">
        <v>1</v>
      </c>
      <c r="AD91" s="54"/>
      <c r="AE91" s="54">
        <v>1</v>
      </c>
      <c r="AF91" s="49">
        <f t="shared" si="19"/>
        <v>2</v>
      </c>
    </row>
    <row r="92" spans="1:32" ht="12.75">
      <c r="A92" s="62"/>
      <c r="B92" s="58"/>
      <c r="C92" s="6"/>
      <c r="D92" s="6"/>
      <c r="E92" s="6"/>
      <c r="F92" s="6"/>
      <c r="G92" s="6"/>
      <c r="H92" s="6"/>
      <c r="I92" s="6"/>
      <c r="J92" s="6"/>
      <c r="K92" s="6"/>
      <c r="L92" s="6"/>
      <c r="M92" s="99">
        <v>4</v>
      </c>
      <c r="N92" s="50" t="s">
        <v>98</v>
      </c>
      <c r="O92" s="51" t="s">
        <v>53</v>
      </c>
      <c r="P92" s="52">
        <f t="shared" si="15"/>
        <v>12</v>
      </c>
      <c r="Q92" s="53">
        <v>1</v>
      </c>
      <c r="R92" s="53">
        <v>1</v>
      </c>
      <c r="S92" s="53">
        <v>1</v>
      </c>
      <c r="T92" s="49">
        <f t="shared" si="16"/>
        <v>3</v>
      </c>
      <c r="U92" s="54">
        <v>1</v>
      </c>
      <c r="V92" s="54">
        <v>1</v>
      </c>
      <c r="W92" s="54">
        <v>1</v>
      </c>
      <c r="X92" s="49">
        <f t="shared" si="17"/>
        <v>3</v>
      </c>
      <c r="Y92" s="54">
        <v>1</v>
      </c>
      <c r="Z92" s="54">
        <v>1</v>
      </c>
      <c r="AA92" s="54">
        <v>1</v>
      </c>
      <c r="AB92" s="49">
        <f t="shared" si="18"/>
        <v>3</v>
      </c>
      <c r="AC92" s="54">
        <v>1</v>
      </c>
      <c r="AD92" s="54">
        <v>1</v>
      </c>
      <c r="AE92" s="54">
        <v>1</v>
      </c>
      <c r="AF92" s="49">
        <f t="shared" si="19"/>
        <v>3</v>
      </c>
    </row>
    <row r="93" spans="1:32" ht="12.75">
      <c r="A93" s="62"/>
      <c r="B93" s="58"/>
      <c r="C93" s="6"/>
      <c r="D93" s="6"/>
      <c r="E93" s="6"/>
      <c r="F93" s="6"/>
      <c r="G93" s="6"/>
      <c r="H93" s="6"/>
      <c r="I93" s="6"/>
      <c r="J93" s="6"/>
      <c r="K93" s="6"/>
      <c r="L93" s="6"/>
      <c r="M93" s="99">
        <v>5</v>
      </c>
      <c r="N93" s="50" t="s">
        <v>99</v>
      </c>
      <c r="O93" s="51" t="s">
        <v>53</v>
      </c>
      <c r="P93" s="52">
        <f t="shared" si="15"/>
        <v>9</v>
      </c>
      <c r="Q93" s="53"/>
      <c r="R93" s="53"/>
      <c r="S93" s="53">
        <v>1</v>
      </c>
      <c r="T93" s="49">
        <f t="shared" si="16"/>
        <v>1</v>
      </c>
      <c r="U93" s="54"/>
      <c r="V93" s="54">
        <v>2</v>
      </c>
      <c r="W93" s="54">
        <v>1</v>
      </c>
      <c r="X93" s="49">
        <f t="shared" si="17"/>
        <v>3</v>
      </c>
      <c r="Y93" s="54"/>
      <c r="Z93" s="54"/>
      <c r="AA93" s="54">
        <v>2</v>
      </c>
      <c r="AB93" s="49">
        <f t="shared" si="18"/>
        <v>2</v>
      </c>
      <c r="AC93" s="54">
        <v>1</v>
      </c>
      <c r="AD93" s="54">
        <v>2</v>
      </c>
      <c r="AE93" s="54"/>
      <c r="AF93" s="49">
        <f t="shared" si="19"/>
        <v>3</v>
      </c>
    </row>
    <row r="94" spans="1:32" ht="12.75">
      <c r="A94" s="62"/>
      <c r="B94" s="58"/>
      <c r="C94" s="6"/>
      <c r="D94" s="6"/>
      <c r="E94" s="6"/>
      <c r="F94" s="6"/>
      <c r="G94" s="6"/>
      <c r="H94" s="6"/>
      <c r="I94" s="6"/>
      <c r="J94" s="6"/>
      <c r="K94" s="6"/>
      <c r="L94" s="6"/>
      <c r="M94" s="64"/>
      <c r="N94" s="50"/>
      <c r="O94" s="51"/>
      <c r="P94" s="52"/>
      <c r="Q94" s="53"/>
      <c r="R94" s="53"/>
      <c r="S94" s="53"/>
      <c r="T94" s="49"/>
      <c r="U94" s="54"/>
      <c r="V94" s="54"/>
      <c r="W94" s="54"/>
      <c r="X94" s="49"/>
      <c r="Y94" s="54"/>
      <c r="Z94" s="54"/>
      <c r="AA94" s="54"/>
      <c r="AB94" s="49"/>
      <c r="AC94" s="54"/>
      <c r="AD94" s="54"/>
      <c r="AE94" s="54"/>
      <c r="AF94" s="49"/>
    </row>
    <row r="95" spans="1:32" ht="12.75">
      <c r="A95" s="62"/>
      <c r="B95" s="58" t="s">
        <v>137</v>
      </c>
      <c r="C95" s="6"/>
      <c r="D95" s="6"/>
      <c r="E95" s="6"/>
      <c r="F95" s="6"/>
      <c r="G95" s="6"/>
      <c r="H95" s="6"/>
      <c r="I95" s="6"/>
      <c r="J95" s="6"/>
      <c r="K95" s="6"/>
      <c r="L95" s="6"/>
      <c r="M95" s="64"/>
      <c r="N95" s="55" t="s">
        <v>149</v>
      </c>
      <c r="O95" s="56"/>
      <c r="P95" s="48">
        <f aca="true" t="shared" si="20" ref="P95:P106">+T95+X95+AB95+AF95</f>
        <v>59</v>
      </c>
      <c r="Q95" s="48">
        <f>SUM(Q96:Q106)</f>
        <v>3</v>
      </c>
      <c r="R95" s="48">
        <f>SUM(R96:R106)</f>
        <v>5</v>
      </c>
      <c r="S95" s="48">
        <f>SUM(S96:S106)</f>
        <v>7</v>
      </c>
      <c r="T95" s="49">
        <f aca="true" t="shared" si="21" ref="T95:T106">+Q95+R95+S95</f>
        <v>15</v>
      </c>
      <c r="U95" s="48">
        <f>SUM(U96:U106)</f>
        <v>5</v>
      </c>
      <c r="V95" s="48">
        <f>SUM(V96:V106)</f>
        <v>5</v>
      </c>
      <c r="W95" s="48">
        <f>SUM(W96:W106)</f>
        <v>4</v>
      </c>
      <c r="X95" s="49">
        <f aca="true" t="shared" si="22" ref="X95:X106">+U95+V95+W95</f>
        <v>14</v>
      </c>
      <c r="Y95" s="48">
        <f>SUM(Y96:Y106)</f>
        <v>4</v>
      </c>
      <c r="Z95" s="48">
        <f>SUM(Z96:Z106)</f>
        <v>3</v>
      </c>
      <c r="AA95" s="48">
        <f>SUM(AA96:AA106)</f>
        <v>6</v>
      </c>
      <c r="AB95" s="49">
        <f aca="true" t="shared" si="23" ref="AB95:AB102">+Y95+Z95+AA95</f>
        <v>13</v>
      </c>
      <c r="AC95" s="48">
        <f>SUM(AC96:AC106)</f>
        <v>6</v>
      </c>
      <c r="AD95" s="48">
        <f>SUM(AD96:AD106)</f>
        <v>5</v>
      </c>
      <c r="AE95" s="48">
        <f>SUM(AE96:AE106)</f>
        <v>6</v>
      </c>
      <c r="AF95" s="49">
        <f aca="true" t="shared" si="24" ref="AF95:AF106">+AC95+AD95+AE95</f>
        <v>17</v>
      </c>
    </row>
    <row r="96" spans="1:32" ht="22.5">
      <c r="A96" s="62"/>
      <c r="B96" s="58"/>
      <c r="C96" s="6"/>
      <c r="D96" s="6"/>
      <c r="E96" s="6"/>
      <c r="F96" s="6"/>
      <c r="G96" s="6"/>
      <c r="H96" s="6"/>
      <c r="I96" s="6"/>
      <c r="J96" s="6"/>
      <c r="K96" s="6"/>
      <c r="L96" s="6"/>
      <c r="M96" s="99">
        <v>1</v>
      </c>
      <c r="N96" s="50" t="s">
        <v>142</v>
      </c>
      <c r="O96" s="51" t="s">
        <v>53</v>
      </c>
      <c r="P96" s="52">
        <f t="shared" si="20"/>
        <v>13</v>
      </c>
      <c r="Q96" s="53">
        <v>1</v>
      </c>
      <c r="R96" s="53">
        <v>1</v>
      </c>
      <c r="S96" s="53">
        <v>1</v>
      </c>
      <c r="T96" s="49">
        <f t="shared" si="21"/>
        <v>3</v>
      </c>
      <c r="U96" s="54">
        <v>2</v>
      </c>
      <c r="V96" s="54">
        <v>1</v>
      </c>
      <c r="W96" s="54">
        <v>1</v>
      </c>
      <c r="X96" s="49">
        <f t="shared" si="22"/>
        <v>4</v>
      </c>
      <c r="Y96" s="54">
        <v>1</v>
      </c>
      <c r="Z96" s="54">
        <v>1</v>
      </c>
      <c r="AA96" s="54">
        <v>1</v>
      </c>
      <c r="AB96" s="49">
        <f t="shared" si="23"/>
        <v>3</v>
      </c>
      <c r="AC96" s="54">
        <v>1</v>
      </c>
      <c r="AD96" s="54">
        <v>1</v>
      </c>
      <c r="AE96" s="54">
        <v>1</v>
      </c>
      <c r="AF96" s="49">
        <f t="shared" si="24"/>
        <v>3</v>
      </c>
    </row>
    <row r="97" spans="1:32" ht="22.5">
      <c r="A97" s="62"/>
      <c r="B97" s="58"/>
      <c r="C97" s="6"/>
      <c r="D97" s="6"/>
      <c r="E97" s="6"/>
      <c r="F97" s="6"/>
      <c r="G97" s="6"/>
      <c r="H97" s="6"/>
      <c r="I97" s="6"/>
      <c r="J97" s="6"/>
      <c r="K97" s="6"/>
      <c r="L97" s="6"/>
      <c r="M97" s="99">
        <v>2</v>
      </c>
      <c r="N97" s="50" t="s">
        <v>143</v>
      </c>
      <c r="O97" s="51" t="s">
        <v>53</v>
      </c>
      <c r="P97" s="52">
        <f t="shared" si="20"/>
        <v>1</v>
      </c>
      <c r="Q97" s="53"/>
      <c r="R97" s="53"/>
      <c r="S97" s="53"/>
      <c r="T97" s="49">
        <f t="shared" si="21"/>
        <v>0</v>
      </c>
      <c r="U97" s="54"/>
      <c r="V97" s="54"/>
      <c r="W97" s="54"/>
      <c r="X97" s="49">
        <f t="shared" si="22"/>
        <v>0</v>
      </c>
      <c r="Y97" s="54"/>
      <c r="Z97" s="54"/>
      <c r="AA97" s="54"/>
      <c r="AB97" s="49">
        <f t="shared" si="23"/>
        <v>0</v>
      </c>
      <c r="AC97" s="54"/>
      <c r="AD97" s="54">
        <v>1</v>
      </c>
      <c r="AE97" s="54"/>
      <c r="AF97" s="49">
        <f t="shared" si="24"/>
        <v>1</v>
      </c>
    </row>
    <row r="98" spans="1:32" ht="22.5">
      <c r="A98" s="62"/>
      <c r="B98" s="58"/>
      <c r="C98" s="6"/>
      <c r="D98" s="6"/>
      <c r="E98" s="6"/>
      <c r="F98" s="6"/>
      <c r="G98" s="6"/>
      <c r="H98" s="6"/>
      <c r="I98" s="6"/>
      <c r="J98" s="6"/>
      <c r="K98" s="6"/>
      <c r="L98" s="6"/>
      <c r="M98" s="99">
        <v>3</v>
      </c>
      <c r="N98" s="57" t="s">
        <v>144</v>
      </c>
      <c r="O98" s="51" t="s">
        <v>53</v>
      </c>
      <c r="P98" s="52">
        <f t="shared" si="20"/>
        <v>2</v>
      </c>
      <c r="Q98" s="53"/>
      <c r="R98" s="53">
        <v>1</v>
      </c>
      <c r="S98" s="53"/>
      <c r="T98" s="49">
        <f t="shared" si="21"/>
        <v>1</v>
      </c>
      <c r="U98" s="54"/>
      <c r="V98" s="54"/>
      <c r="W98" s="54"/>
      <c r="X98" s="49">
        <f t="shared" si="22"/>
        <v>0</v>
      </c>
      <c r="Y98" s="54"/>
      <c r="Z98" s="54"/>
      <c r="AA98" s="54"/>
      <c r="AB98" s="49">
        <f t="shared" si="23"/>
        <v>0</v>
      </c>
      <c r="AC98" s="54"/>
      <c r="AD98" s="54"/>
      <c r="AE98" s="54">
        <v>1</v>
      </c>
      <c r="AF98" s="49">
        <f t="shared" si="24"/>
        <v>1</v>
      </c>
    </row>
    <row r="99" spans="1:32" ht="22.5">
      <c r="A99" s="62"/>
      <c r="B99" s="58"/>
      <c r="C99" s="6"/>
      <c r="D99" s="6"/>
      <c r="E99" s="6"/>
      <c r="F99" s="6"/>
      <c r="G99" s="6"/>
      <c r="H99" s="6"/>
      <c r="I99" s="6"/>
      <c r="J99" s="6"/>
      <c r="K99" s="6"/>
      <c r="L99" s="6"/>
      <c r="M99" s="99">
        <v>4</v>
      </c>
      <c r="N99" s="50" t="s">
        <v>100</v>
      </c>
      <c r="O99" s="51" t="s">
        <v>53</v>
      </c>
      <c r="P99" s="52">
        <f t="shared" si="20"/>
        <v>4</v>
      </c>
      <c r="Q99" s="53"/>
      <c r="R99" s="53"/>
      <c r="S99" s="53">
        <v>1</v>
      </c>
      <c r="T99" s="49">
        <f t="shared" si="21"/>
        <v>1</v>
      </c>
      <c r="U99" s="54"/>
      <c r="V99" s="54"/>
      <c r="W99" s="54">
        <v>1</v>
      </c>
      <c r="X99" s="49">
        <f t="shared" si="22"/>
        <v>1</v>
      </c>
      <c r="Y99" s="54"/>
      <c r="Z99" s="54"/>
      <c r="AA99" s="54">
        <v>1</v>
      </c>
      <c r="AB99" s="49">
        <f t="shared" si="23"/>
        <v>1</v>
      </c>
      <c r="AC99" s="54"/>
      <c r="AD99" s="54"/>
      <c r="AE99" s="54">
        <v>1</v>
      </c>
      <c r="AF99" s="49">
        <f t="shared" si="24"/>
        <v>1</v>
      </c>
    </row>
    <row r="100" spans="1:32" ht="12.75">
      <c r="A100" s="62"/>
      <c r="B100" s="58"/>
      <c r="C100" s="6"/>
      <c r="D100" s="6"/>
      <c r="E100" s="6"/>
      <c r="F100" s="6"/>
      <c r="G100" s="6"/>
      <c r="H100" s="6"/>
      <c r="I100" s="6"/>
      <c r="J100" s="6"/>
      <c r="K100" s="6"/>
      <c r="L100" s="6"/>
      <c r="M100" s="99">
        <v>5</v>
      </c>
      <c r="N100" s="50" t="s">
        <v>101</v>
      </c>
      <c r="O100" s="51" t="s">
        <v>93</v>
      </c>
      <c r="P100" s="52">
        <f t="shared" si="20"/>
        <v>4</v>
      </c>
      <c r="Q100" s="53"/>
      <c r="R100" s="53"/>
      <c r="S100" s="53">
        <v>1</v>
      </c>
      <c r="T100" s="49">
        <f t="shared" si="21"/>
        <v>1</v>
      </c>
      <c r="U100" s="54"/>
      <c r="V100" s="54"/>
      <c r="W100" s="54">
        <v>1</v>
      </c>
      <c r="X100" s="49">
        <f t="shared" si="22"/>
        <v>1</v>
      </c>
      <c r="Y100" s="54"/>
      <c r="Z100" s="54"/>
      <c r="AA100" s="54">
        <v>1</v>
      </c>
      <c r="AB100" s="49">
        <f t="shared" si="23"/>
        <v>1</v>
      </c>
      <c r="AC100" s="54"/>
      <c r="AD100" s="54"/>
      <c r="AE100" s="54">
        <v>1</v>
      </c>
      <c r="AF100" s="49">
        <f t="shared" si="24"/>
        <v>1</v>
      </c>
    </row>
    <row r="101" spans="1:32" ht="33.75">
      <c r="A101" s="62"/>
      <c r="B101" s="58"/>
      <c r="C101" s="6"/>
      <c r="D101" s="6"/>
      <c r="E101" s="6"/>
      <c r="F101" s="6"/>
      <c r="G101" s="6"/>
      <c r="H101" s="6"/>
      <c r="I101" s="6"/>
      <c r="J101" s="6"/>
      <c r="K101" s="6"/>
      <c r="L101" s="6"/>
      <c r="M101" s="99">
        <v>6</v>
      </c>
      <c r="N101" s="50" t="s">
        <v>145</v>
      </c>
      <c r="O101" s="51" t="s">
        <v>61</v>
      </c>
      <c r="P101" s="52">
        <f t="shared" si="20"/>
        <v>3</v>
      </c>
      <c r="Q101" s="53"/>
      <c r="R101" s="53"/>
      <c r="S101" s="53"/>
      <c r="T101" s="49">
        <f t="shared" si="21"/>
        <v>0</v>
      </c>
      <c r="U101" s="54"/>
      <c r="V101" s="54">
        <v>1</v>
      </c>
      <c r="W101" s="54"/>
      <c r="X101" s="49">
        <f t="shared" si="22"/>
        <v>1</v>
      </c>
      <c r="Y101" s="54"/>
      <c r="Z101" s="54"/>
      <c r="AA101" s="54">
        <v>1</v>
      </c>
      <c r="AB101" s="49">
        <f t="shared" si="23"/>
        <v>1</v>
      </c>
      <c r="AC101" s="54"/>
      <c r="AD101" s="54">
        <v>1</v>
      </c>
      <c r="AE101" s="54"/>
      <c r="AF101" s="49">
        <f t="shared" si="24"/>
        <v>1</v>
      </c>
    </row>
    <row r="102" spans="1:32" ht="22.5">
      <c r="A102" s="62"/>
      <c r="B102" s="58"/>
      <c r="C102" s="6"/>
      <c r="D102" s="6"/>
      <c r="E102" s="6"/>
      <c r="F102" s="6"/>
      <c r="G102" s="6"/>
      <c r="H102" s="6"/>
      <c r="I102" s="6"/>
      <c r="J102" s="6"/>
      <c r="K102" s="6"/>
      <c r="L102" s="6"/>
      <c r="M102" s="99">
        <v>7</v>
      </c>
      <c r="N102" s="50" t="s">
        <v>102</v>
      </c>
      <c r="O102" s="51" t="s">
        <v>61</v>
      </c>
      <c r="P102" s="52">
        <f t="shared" si="20"/>
        <v>2</v>
      </c>
      <c r="Q102" s="53"/>
      <c r="R102" s="53"/>
      <c r="S102" s="53">
        <v>1</v>
      </c>
      <c r="T102" s="49">
        <f t="shared" si="21"/>
        <v>1</v>
      </c>
      <c r="U102" s="54"/>
      <c r="V102" s="54">
        <v>1</v>
      </c>
      <c r="W102" s="54"/>
      <c r="X102" s="49">
        <f t="shared" si="22"/>
        <v>1</v>
      </c>
      <c r="Y102" s="54"/>
      <c r="Z102" s="54"/>
      <c r="AA102" s="54"/>
      <c r="AB102" s="49">
        <f t="shared" si="23"/>
        <v>0</v>
      </c>
      <c r="AC102" s="54"/>
      <c r="AD102" s="54"/>
      <c r="AE102" s="54"/>
      <c r="AF102" s="49">
        <f t="shared" si="24"/>
        <v>0</v>
      </c>
    </row>
    <row r="103" spans="1:32" ht="22.5">
      <c r="A103" s="62"/>
      <c r="B103" s="58"/>
      <c r="C103" s="6"/>
      <c r="D103" s="6"/>
      <c r="E103" s="6"/>
      <c r="F103" s="6"/>
      <c r="G103" s="6"/>
      <c r="H103" s="6"/>
      <c r="I103" s="6"/>
      <c r="J103" s="6"/>
      <c r="K103" s="6"/>
      <c r="L103" s="6"/>
      <c r="M103" s="99">
        <v>8</v>
      </c>
      <c r="N103" s="50" t="s">
        <v>158</v>
      </c>
      <c r="O103" s="51" t="s">
        <v>53</v>
      </c>
      <c r="P103" s="52">
        <f t="shared" si="20"/>
        <v>6</v>
      </c>
      <c r="Q103" s="53"/>
      <c r="R103" s="53">
        <v>1</v>
      </c>
      <c r="S103" s="53">
        <v>1</v>
      </c>
      <c r="T103" s="49">
        <f t="shared" si="21"/>
        <v>2</v>
      </c>
      <c r="U103" s="54"/>
      <c r="V103" s="54"/>
      <c r="W103" s="54"/>
      <c r="X103" s="49">
        <f t="shared" si="22"/>
        <v>0</v>
      </c>
      <c r="Y103" s="54">
        <v>1</v>
      </c>
      <c r="Z103" s="54">
        <v>1</v>
      </c>
      <c r="AA103" s="54"/>
      <c r="AB103" s="49">
        <f>SUM(Y103:AA103)</f>
        <v>2</v>
      </c>
      <c r="AC103" s="54">
        <v>2</v>
      </c>
      <c r="AD103" s="54"/>
      <c r="AE103" s="54"/>
      <c r="AF103" s="49">
        <f t="shared" si="24"/>
        <v>2</v>
      </c>
    </row>
    <row r="104" spans="1:32" ht="22.5">
      <c r="A104" s="62"/>
      <c r="B104" s="58"/>
      <c r="C104" s="6"/>
      <c r="D104" s="6"/>
      <c r="E104" s="6"/>
      <c r="F104" s="6"/>
      <c r="G104" s="6"/>
      <c r="H104" s="6"/>
      <c r="I104" s="6"/>
      <c r="J104" s="6"/>
      <c r="K104" s="6"/>
      <c r="L104" s="6"/>
      <c r="M104" s="99">
        <v>9</v>
      </c>
      <c r="N104" s="57" t="s">
        <v>146</v>
      </c>
      <c r="O104" s="51" t="s">
        <v>53</v>
      </c>
      <c r="P104" s="52">
        <f t="shared" si="20"/>
        <v>4</v>
      </c>
      <c r="Q104" s="53">
        <v>1</v>
      </c>
      <c r="R104" s="53"/>
      <c r="S104" s="53"/>
      <c r="T104" s="49">
        <f t="shared" si="21"/>
        <v>1</v>
      </c>
      <c r="U104" s="54">
        <v>1</v>
      </c>
      <c r="V104" s="54"/>
      <c r="W104" s="54"/>
      <c r="X104" s="49">
        <f t="shared" si="22"/>
        <v>1</v>
      </c>
      <c r="Y104" s="54">
        <v>1</v>
      </c>
      <c r="Z104" s="54"/>
      <c r="AA104" s="54"/>
      <c r="AB104" s="49">
        <f>+Y104+Z104+AA104</f>
        <v>1</v>
      </c>
      <c r="AC104" s="54">
        <v>1</v>
      </c>
      <c r="AD104" s="54"/>
      <c r="AE104" s="54"/>
      <c r="AF104" s="49">
        <f t="shared" si="24"/>
        <v>1</v>
      </c>
    </row>
    <row r="105" spans="1:32" ht="12.75">
      <c r="A105" s="62"/>
      <c r="B105" s="58"/>
      <c r="C105" s="6"/>
      <c r="D105" s="6"/>
      <c r="E105" s="6"/>
      <c r="F105" s="6"/>
      <c r="G105" s="6"/>
      <c r="H105" s="6"/>
      <c r="I105" s="6"/>
      <c r="J105" s="6"/>
      <c r="K105" s="6"/>
      <c r="L105" s="6"/>
      <c r="M105" s="99">
        <v>10</v>
      </c>
      <c r="N105" s="50" t="s">
        <v>103</v>
      </c>
      <c r="O105" s="51" t="s">
        <v>53</v>
      </c>
      <c r="P105" s="52">
        <f t="shared" si="20"/>
        <v>12</v>
      </c>
      <c r="Q105" s="53">
        <v>1</v>
      </c>
      <c r="R105" s="53">
        <v>1</v>
      </c>
      <c r="S105" s="53">
        <v>1</v>
      </c>
      <c r="T105" s="49">
        <f t="shared" si="21"/>
        <v>3</v>
      </c>
      <c r="U105" s="54">
        <v>1</v>
      </c>
      <c r="V105" s="54">
        <v>1</v>
      </c>
      <c r="W105" s="54">
        <v>1</v>
      </c>
      <c r="X105" s="49">
        <f t="shared" si="22"/>
        <v>3</v>
      </c>
      <c r="Y105" s="54">
        <v>1</v>
      </c>
      <c r="Z105" s="54">
        <v>1</v>
      </c>
      <c r="AA105" s="54">
        <v>1</v>
      </c>
      <c r="AB105" s="49">
        <f>+Y105+Z105+AA105</f>
        <v>3</v>
      </c>
      <c r="AC105" s="54">
        <v>1</v>
      </c>
      <c r="AD105" s="54">
        <v>1</v>
      </c>
      <c r="AE105" s="54">
        <v>1</v>
      </c>
      <c r="AF105" s="49">
        <f t="shared" si="24"/>
        <v>3</v>
      </c>
    </row>
    <row r="106" spans="1:32" ht="22.5">
      <c r="A106" s="62"/>
      <c r="B106" s="58"/>
      <c r="C106" s="6"/>
      <c r="D106" s="6"/>
      <c r="E106" s="6"/>
      <c r="F106" s="6"/>
      <c r="G106" s="6"/>
      <c r="H106" s="6"/>
      <c r="I106" s="6"/>
      <c r="J106" s="6"/>
      <c r="K106" s="6"/>
      <c r="L106" s="6"/>
      <c r="M106" s="99">
        <v>11</v>
      </c>
      <c r="N106" s="50" t="s">
        <v>104</v>
      </c>
      <c r="O106" s="51" t="s">
        <v>93</v>
      </c>
      <c r="P106" s="52">
        <f t="shared" si="20"/>
        <v>8</v>
      </c>
      <c r="Q106" s="53"/>
      <c r="R106" s="53">
        <v>1</v>
      </c>
      <c r="S106" s="53">
        <v>1</v>
      </c>
      <c r="T106" s="49">
        <f t="shared" si="21"/>
        <v>2</v>
      </c>
      <c r="U106" s="54">
        <v>1</v>
      </c>
      <c r="V106" s="54">
        <v>1</v>
      </c>
      <c r="W106" s="54"/>
      <c r="X106" s="49">
        <f t="shared" si="22"/>
        <v>2</v>
      </c>
      <c r="Y106" s="54"/>
      <c r="Z106" s="54"/>
      <c r="AA106" s="54">
        <v>1</v>
      </c>
      <c r="AB106" s="49">
        <f>+Y106+Z106+AA106</f>
        <v>1</v>
      </c>
      <c r="AC106" s="54">
        <v>1</v>
      </c>
      <c r="AD106" s="54">
        <v>1</v>
      </c>
      <c r="AE106" s="54">
        <v>1</v>
      </c>
      <c r="AF106" s="49">
        <f t="shared" si="24"/>
        <v>3</v>
      </c>
    </row>
    <row r="107" spans="1:32" ht="12.75">
      <c r="A107" s="62"/>
      <c r="B107" s="58"/>
      <c r="C107" s="6"/>
      <c r="D107" s="6"/>
      <c r="E107" s="6"/>
      <c r="F107" s="6"/>
      <c r="G107" s="6"/>
      <c r="H107" s="6"/>
      <c r="I107" s="6"/>
      <c r="J107" s="6"/>
      <c r="K107" s="6"/>
      <c r="L107" s="6"/>
      <c r="M107" s="64"/>
      <c r="N107" s="50"/>
      <c r="O107" s="51"/>
      <c r="P107" s="52"/>
      <c r="Q107" s="53"/>
      <c r="R107" s="53"/>
      <c r="S107" s="53"/>
      <c r="T107" s="49"/>
      <c r="U107" s="54"/>
      <c r="V107" s="54"/>
      <c r="W107" s="54"/>
      <c r="X107" s="49"/>
      <c r="Y107" s="54"/>
      <c r="Z107" s="54"/>
      <c r="AA107" s="54"/>
      <c r="AB107" s="49"/>
      <c r="AC107" s="54"/>
      <c r="AD107" s="54"/>
      <c r="AE107" s="54"/>
      <c r="AF107" s="49"/>
    </row>
    <row r="108" spans="1:32" ht="12.75">
      <c r="A108" s="62"/>
      <c r="B108" s="58" t="s">
        <v>138</v>
      </c>
      <c r="C108" s="6"/>
      <c r="D108" s="6"/>
      <c r="E108" s="6"/>
      <c r="F108" s="6"/>
      <c r="G108" s="6"/>
      <c r="H108" s="6"/>
      <c r="I108" s="6"/>
      <c r="J108" s="6"/>
      <c r="K108" s="6"/>
      <c r="L108" s="6"/>
      <c r="M108" s="64"/>
      <c r="N108" s="55" t="s">
        <v>150</v>
      </c>
      <c r="O108" s="56"/>
      <c r="P108" s="48">
        <f>SUM(P109:P110)</f>
        <v>28</v>
      </c>
      <c r="Q108" s="48">
        <f>SUM(Q109:Q110)</f>
        <v>0</v>
      </c>
      <c r="R108" s="48">
        <f>SUM(R109:R110)</f>
        <v>2</v>
      </c>
      <c r="S108" s="48">
        <f>SUM(S109:S110)</f>
        <v>4</v>
      </c>
      <c r="T108" s="49">
        <f aca="true" t="shared" si="25" ref="T108:T113">+Q108+R108+S108</f>
        <v>6</v>
      </c>
      <c r="U108" s="48">
        <f>SUM(U109:U110)</f>
        <v>1</v>
      </c>
      <c r="V108" s="48">
        <f>SUM(V109:V110)</f>
        <v>2</v>
      </c>
      <c r="W108" s="48">
        <f>SUM(W109:W110)</f>
        <v>4</v>
      </c>
      <c r="X108" s="49">
        <f aca="true" t="shared" si="26" ref="X108:X113">+U108+V108+W108</f>
        <v>7</v>
      </c>
      <c r="Y108" s="48">
        <f>SUM(Y109:Y110)</f>
        <v>1</v>
      </c>
      <c r="Z108" s="48">
        <f>SUM(Z109:Z110)</f>
        <v>2</v>
      </c>
      <c r="AA108" s="48">
        <f>SUM(AA109:AA110)</f>
        <v>4</v>
      </c>
      <c r="AB108" s="49">
        <f aca="true" t="shared" si="27" ref="AB108:AB113">+Y108+Z108+AA108</f>
        <v>7</v>
      </c>
      <c r="AC108" s="48">
        <f>SUM(AC109:AC110)</f>
        <v>2</v>
      </c>
      <c r="AD108" s="48">
        <f>SUM(AD109:AD110)</f>
        <v>3</v>
      </c>
      <c r="AE108" s="48">
        <f>SUM(AE109:AE110)</f>
        <v>3</v>
      </c>
      <c r="AF108" s="49">
        <f aca="true" t="shared" si="28" ref="AF108:AF113">+AC108+AD108+AE108</f>
        <v>8</v>
      </c>
    </row>
    <row r="109" spans="1:32" ht="12.75">
      <c r="A109" s="62"/>
      <c r="B109" s="58"/>
      <c r="C109" s="6"/>
      <c r="D109" s="6"/>
      <c r="E109" s="6"/>
      <c r="F109" s="6"/>
      <c r="G109" s="6"/>
      <c r="H109" s="6"/>
      <c r="I109" s="6"/>
      <c r="J109" s="6"/>
      <c r="K109" s="6"/>
      <c r="L109" s="6"/>
      <c r="M109" s="99">
        <v>1</v>
      </c>
      <c r="N109" s="50" t="s">
        <v>105</v>
      </c>
      <c r="O109" s="51" t="s">
        <v>55</v>
      </c>
      <c r="P109" s="52">
        <f>+T109+X109+AB109+AF109</f>
        <v>17</v>
      </c>
      <c r="Q109" s="53"/>
      <c r="R109" s="53">
        <v>1</v>
      </c>
      <c r="S109" s="53">
        <v>3</v>
      </c>
      <c r="T109" s="49">
        <f t="shared" si="25"/>
        <v>4</v>
      </c>
      <c r="U109" s="54"/>
      <c r="V109" s="54">
        <v>1</v>
      </c>
      <c r="W109" s="54">
        <v>3</v>
      </c>
      <c r="X109" s="49">
        <f t="shared" si="26"/>
        <v>4</v>
      </c>
      <c r="Y109" s="54"/>
      <c r="Z109" s="54">
        <v>1</v>
      </c>
      <c r="AA109" s="54">
        <v>3</v>
      </c>
      <c r="AB109" s="49">
        <f t="shared" si="27"/>
        <v>4</v>
      </c>
      <c r="AC109" s="54">
        <v>1</v>
      </c>
      <c r="AD109" s="54">
        <v>2</v>
      </c>
      <c r="AE109" s="54">
        <v>2</v>
      </c>
      <c r="AF109" s="49">
        <f t="shared" si="28"/>
        <v>5</v>
      </c>
    </row>
    <row r="110" spans="1:32" ht="22.5">
      <c r="A110" s="62"/>
      <c r="B110" s="58"/>
      <c r="C110" s="6"/>
      <c r="D110" s="6"/>
      <c r="E110" s="6"/>
      <c r="F110" s="6"/>
      <c r="G110" s="6"/>
      <c r="H110" s="6"/>
      <c r="I110" s="6"/>
      <c r="J110" s="6"/>
      <c r="K110" s="6"/>
      <c r="L110" s="6"/>
      <c r="M110" s="99">
        <v>2</v>
      </c>
      <c r="N110" s="50" t="s">
        <v>106</v>
      </c>
      <c r="O110" s="51" t="s">
        <v>53</v>
      </c>
      <c r="P110" s="52">
        <f>+T110+X110+AB110+AF110</f>
        <v>11</v>
      </c>
      <c r="Q110" s="53"/>
      <c r="R110" s="53">
        <v>1</v>
      </c>
      <c r="S110" s="53">
        <v>1</v>
      </c>
      <c r="T110" s="49">
        <f t="shared" si="25"/>
        <v>2</v>
      </c>
      <c r="U110" s="54">
        <v>1</v>
      </c>
      <c r="V110" s="54">
        <v>1</v>
      </c>
      <c r="W110" s="54">
        <v>1</v>
      </c>
      <c r="X110" s="49">
        <f t="shared" si="26"/>
        <v>3</v>
      </c>
      <c r="Y110" s="54">
        <v>1</v>
      </c>
      <c r="Z110" s="54">
        <v>1</v>
      </c>
      <c r="AA110" s="54">
        <v>1</v>
      </c>
      <c r="AB110" s="49">
        <f t="shared" si="27"/>
        <v>3</v>
      </c>
      <c r="AC110" s="54">
        <v>1</v>
      </c>
      <c r="AD110" s="54">
        <v>1</v>
      </c>
      <c r="AE110" s="54">
        <v>1</v>
      </c>
      <c r="AF110" s="49">
        <f t="shared" si="28"/>
        <v>3</v>
      </c>
    </row>
    <row r="111" spans="1:32" ht="12.75">
      <c r="A111" s="62"/>
      <c r="B111" s="58"/>
      <c r="C111" s="6"/>
      <c r="D111" s="6"/>
      <c r="E111" s="6"/>
      <c r="F111" s="6"/>
      <c r="G111" s="6"/>
      <c r="H111" s="6"/>
      <c r="I111" s="6"/>
      <c r="J111" s="6"/>
      <c r="K111" s="6"/>
      <c r="L111" s="6"/>
      <c r="M111" s="64"/>
      <c r="N111" s="50"/>
      <c r="O111" s="51"/>
      <c r="P111" s="52"/>
      <c r="Q111" s="53"/>
      <c r="R111" s="53"/>
      <c r="S111" s="53"/>
      <c r="T111" s="49"/>
      <c r="U111" s="54"/>
      <c r="V111" s="54"/>
      <c r="W111" s="54"/>
      <c r="X111" s="49"/>
      <c r="Y111" s="54"/>
      <c r="Z111" s="54"/>
      <c r="AA111" s="54"/>
      <c r="AB111" s="49"/>
      <c r="AC111" s="54"/>
      <c r="AD111" s="54"/>
      <c r="AE111" s="54"/>
      <c r="AF111" s="49"/>
    </row>
    <row r="112" spans="1:32" ht="12.75">
      <c r="A112" s="62"/>
      <c r="B112" s="58" t="s">
        <v>139</v>
      </c>
      <c r="C112" s="6"/>
      <c r="D112" s="6"/>
      <c r="E112" s="6"/>
      <c r="F112" s="6"/>
      <c r="G112" s="6"/>
      <c r="H112" s="6"/>
      <c r="I112" s="6"/>
      <c r="J112" s="6"/>
      <c r="K112" s="6"/>
      <c r="L112" s="6"/>
      <c r="M112" s="64"/>
      <c r="N112" s="55" t="s">
        <v>107</v>
      </c>
      <c r="O112" s="56"/>
      <c r="P112" s="48">
        <f>+P113</f>
        <v>2</v>
      </c>
      <c r="Q112" s="48">
        <f>+Q113</f>
        <v>0</v>
      </c>
      <c r="R112" s="48">
        <f>+R113</f>
        <v>1</v>
      </c>
      <c r="S112" s="48">
        <f>+S113</f>
        <v>0</v>
      </c>
      <c r="T112" s="49">
        <f t="shared" si="25"/>
        <v>1</v>
      </c>
      <c r="U112" s="48">
        <f>+U113</f>
        <v>0</v>
      </c>
      <c r="V112" s="48">
        <f>+V113</f>
        <v>0</v>
      </c>
      <c r="W112" s="48">
        <f>+W113</f>
        <v>0</v>
      </c>
      <c r="X112" s="49">
        <f t="shared" si="26"/>
        <v>0</v>
      </c>
      <c r="Y112" s="48">
        <f>+Y113</f>
        <v>0</v>
      </c>
      <c r="Z112" s="48">
        <f>+Z113</f>
        <v>1</v>
      </c>
      <c r="AA112" s="48">
        <f>+AA113</f>
        <v>0</v>
      </c>
      <c r="AB112" s="49">
        <f t="shared" si="27"/>
        <v>1</v>
      </c>
      <c r="AC112" s="48">
        <f>+AC113</f>
        <v>0</v>
      </c>
      <c r="AD112" s="48">
        <f>+AD113</f>
        <v>0</v>
      </c>
      <c r="AE112" s="48">
        <f>+AE113</f>
        <v>0</v>
      </c>
      <c r="AF112" s="49">
        <f t="shared" si="28"/>
        <v>0</v>
      </c>
    </row>
    <row r="113" spans="1:32" ht="22.5">
      <c r="A113" s="62"/>
      <c r="B113" s="58"/>
      <c r="C113" s="6"/>
      <c r="D113" s="6"/>
      <c r="E113" s="6"/>
      <c r="F113" s="6"/>
      <c r="G113" s="6"/>
      <c r="H113" s="6"/>
      <c r="I113" s="6"/>
      <c r="J113" s="6"/>
      <c r="K113" s="6"/>
      <c r="L113" s="6"/>
      <c r="M113" s="99">
        <v>1</v>
      </c>
      <c r="N113" s="50" t="s">
        <v>108</v>
      </c>
      <c r="O113" s="51" t="s">
        <v>53</v>
      </c>
      <c r="P113" s="52">
        <f>+T113+X113+AB113+AF113</f>
        <v>2</v>
      </c>
      <c r="Q113" s="53"/>
      <c r="R113" s="53">
        <v>1</v>
      </c>
      <c r="S113" s="53"/>
      <c r="T113" s="49">
        <f t="shared" si="25"/>
        <v>1</v>
      </c>
      <c r="U113" s="54"/>
      <c r="V113" s="54"/>
      <c r="W113" s="54"/>
      <c r="X113" s="49">
        <f t="shared" si="26"/>
        <v>0</v>
      </c>
      <c r="Y113" s="54"/>
      <c r="Z113" s="54">
        <v>1</v>
      </c>
      <c r="AA113" s="54"/>
      <c r="AB113" s="49">
        <f t="shared" si="27"/>
        <v>1</v>
      </c>
      <c r="AC113" s="54"/>
      <c r="AD113" s="54"/>
      <c r="AE113" s="54"/>
      <c r="AF113" s="49">
        <f t="shared" si="28"/>
        <v>0</v>
      </c>
    </row>
    <row r="114" spans="1:32" ht="13.5" thickBot="1">
      <c r="A114" s="62"/>
      <c r="B114" s="58"/>
      <c r="C114" s="6"/>
      <c r="D114" s="6"/>
      <c r="E114" s="6"/>
      <c r="F114" s="6"/>
      <c r="G114" s="6"/>
      <c r="H114" s="6"/>
      <c r="I114" s="6"/>
      <c r="J114" s="6"/>
      <c r="K114" s="6"/>
      <c r="L114" s="6"/>
      <c r="M114" s="64"/>
      <c r="N114" s="50"/>
      <c r="O114" s="51"/>
      <c r="P114" s="52"/>
      <c r="Q114" s="53"/>
      <c r="R114" s="53"/>
      <c r="S114" s="53"/>
      <c r="T114" s="49"/>
      <c r="U114" s="54"/>
      <c r="V114" s="54"/>
      <c r="W114" s="54"/>
      <c r="X114" s="49"/>
      <c r="Y114" s="54"/>
      <c r="Z114" s="54"/>
      <c r="AA114" s="54"/>
      <c r="AB114" s="49"/>
      <c r="AC114" s="54"/>
      <c r="AD114" s="54"/>
      <c r="AE114" s="54"/>
      <c r="AF114" s="49"/>
    </row>
    <row r="115" spans="1:32" s="26" customFormat="1" ht="13.5" thickBot="1">
      <c r="A115" s="67" t="s">
        <v>159</v>
      </c>
      <c r="B115" s="63"/>
      <c r="C115" s="63"/>
      <c r="D115" s="24"/>
      <c r="E115" s="24"/>
      <c r="F115" s="24"/>
      <c r="G115" s="24"/>
      <c r="H115" s="24"/>
      <c r="I115" s="24"/>
      <c r="J115" s="24"/>
      <c r="K115" s="24"/>
      <c r="L115" s="24"/>
      <c r="M115" s="66">
        <f>M113+M109+M106+M93+M86+M77+M63+M29</f>
        <v>73</v>
      </c>
      <c r="N115" s="24"/>
      <c r="O115" s="24"/>
      <c r="P115" s="68">
        <f>P112+P108+P95+P88+P78+P65+P31+P26</f>
        <v>384</v>
      </c>
      <c r="Q115" s="68">
        <f>Q112+Q108+Q95+Q88+Q78+Q65+Q31+Q26</f>
        <v>23</v>
      </c>
      <c r="R115" s="68">
        <f aca="true" t="shared" si="29" ref="R115:AF115">R112+R108+R95+R88+R78+R65+R31+R26</f>
        <v>26</v>
      </c>
      <c r="S115" s="68">
        <f t="shared" si="29"/>
        <v>41</v>
      </c>
      <c r="T115" s="68">
        <f t="shared" si="29"/>
        <v>90</v>
      </c>
      <c r="U115" s="68">
        <f t="shared" si="29"/>
        <v>27</v>
      </c>
      <c r="V115" s="68">
        <f t="shared" si="29"/>
        <v>37</v>
      </c>
      <c r="W115" s="68">
        <f t="shared" si="29"/>
        <v>42</v>
      </c>
      <c r="X115" s="68">
        <f t="shared" si="29"/>
        <v>106</v>
      </c>
      <c r="Y115" s="68">
        <f t="shared" si="29"/>
        <v>17</v>
      </c>
      <c r="Z115" s="68">
        <f t="shared" si="29"/>
        <v>25</v>
      </c>
      <c r="AA115" s="68">
        <f t="shared" si="29"/>
        <v>47</v>
      </c>
      <c r="AB115" s="68">
        <f t="shared" si="29"/>
        <v>89</v>
      </c>
      <c r="AC115" s="68">
        <f t="shared" si="29"/>
        <v>30</v>
      </c>
      <c r="AD115" s="68">
        <f t="shared" si="29"/>
        <v>32</v>
      </c>
      <c r="AE115" s="68">
        <f t="shared" si="29"/>
        <v>37</v>
      </c>
      <c r="AF115" s="68">
        <f t="shared" si="29"/>
        <v>99</v>
      </c>
    </row>
    <row r="116" spans="14:20" ht="12.75">
      <c r="N116" s="8"/>
      <c r="O116" s="8"/>
      <c r="T116" s="9">
        <f>+T115+X115+AB115+AF115</f>
        <v>384</v>
      </c>
    </row>
    <row r="117" spans="14:15" ht="12.75">
      <c r="N117" s="8"/>
      <c r="O117" s="8"/>
    </row>
    <row r="118" spans="14:15" ht="12.75">
      <c r="N118" s="8"/>
      <c r="O118" s="8"/>
    </row>
    <row r="119" spans="14:15" ht="12.75">
      <c r="N119" s="8"/>
      <c r="O119" s="8"/>
    </row>
    <row r="120" spans="14:15" ht="12.75">
      <c r="N120" s="8"/>
      <c r="O120" s="8"/>
    </row>
    <row r="121" spans="14:15" ht="12.75">
      <c r="N121" s="8"/>
      <c r="O121" s="8"/>
    </row>
  </sheetData>
  <sheetProtection/>
  <mergeCells count="27">
    <mergeCell ref="X1:AF1"/>
    <mergeCell ref="T10:AF10"/>
    <mergeCell ref="M9:M11"/>
    <mergeCell ref="L9:L11"/>
    <mergeCell ref="P10:P11"/>
    <mergeCell ref="E9:E11"/>
    <mergeCell ref="K9:K11"/>
    <mergeCell ref="J9:J11"/>
    <mergeCell ref="I9:I11"/>
    <mergeCell ref="A4:AF4"/>
    <mergeCell ref="O9:O11"/>
    <mergeCell ref="D9:D11"/>
    <mergeCell ref="C9:C11"/>
    <mergeCell ref="B9:B11"/>
    <mergeCell ref="F9:F11"/>
    <mergeCell ref="N9:N11"/>
    <mergeCell ref="G9:G11"/>
    <mergeCell ref="P9:AF9"/>
    <mergeCell ref="H9:H11"/>
    <mergeCell ref="A9:A11"/>
    <mergeCell ref="A2:AF2"/>
    <mergeCell ref="AB5:AF5"/>
    <mergeCell ref="A7:H7"/>
    <mergeCell ref="I7:M7"/>
    <mergeCell ref="A8:M8"/>
    <mergeCell ref="A3:AF3"/>
    <mergeCell ref="A6:AF6"/>
  </mergeCells>
  <printOptions horizontalCentered="1"/>
  <pageMargins left="0.1968503937007874" right="0.1968503937007874" top="0.1968503937007874" bottom="0.31496062992125984" header="0" footer="0"/>
  <pageSetup fitToWidth="0" horizontalDpi="600" verticalDpi="600" orientation="landscape" scale="75" r:id="rId1"/>
  <headerFooter alignWithMargins="0">
    <oddFooter>&amp;CPágina &amp;P de &amp;N</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AG110"/>
  <sheetViews>
    <sheetView zoomScale="112" zoomScaleNormal="112" zoomScalePageLayoutView="0" workbookViewId="0" topLeftCell="A9">
      <pane ySplit="1710" topLeftCell="A30" activePane="bottomLeft" state="split"/>
      <selection pane="topLeft" activeCell="AH11" sqref="AH1:BR16384"/>
      <selection pane="bottomLeft" activeCell="C36" sqref="C36"/>
    </sheetView>
  </sheetViews>
  <sheetFormatPr defaultColWidth="11.421875" defaultRowHeight="12.75"/>
  <cols>
    <col min="1" max="1" width="3.7109375" style="8" customWidth="1"/>
    <col min="2" max="2" width="2.8515625" style="26" customWidth="1"/>
    <col min="3" max="4" width="3.28125" style="8" customWidth="1"/>
    <col min="5" max="5" width="2.421875" style="8" customWidth="1"/>
    <col min="6" max="6" width="3.421875" style="8" customWidth="1"/>
    <col min="7" max="7" width="4.28125" style="8" bestFit="1" customWidth="1"/>
    <col min="8" max="8" width="3.28125" style="8" customWidth="1"/>
    <col min="9" max="9" width="4.57421875" style="8" customWidth="1"/>
    <col min="10" max="11" width="2.57421875" style="8" customWidth="1"/>
    <col min="12" max="12" width="3.140625" style="8" customWidth="1"/>
    <col min="13" max="13" width="5.421875" style="26" customWidth="1"/>
    <col min="14" max="14" width="68.00390625" style="9" customWidth="1"/>
    <col min="15" max="15" width="10.57421875" style="9" customWidth="1"/>
    <col min="16" max="17" width="10.421875" style="9" customWidth="1"/>
    <col min="18" max="18" width="4.00390625" style="9" bestFit="1" customWidth="1"/>
    <col min="19" max="19" width="3.57421875" style="9" bestFit="1" customWidth="1"/>
    <col min="20" max="20" width="4.28125" style="9" bestFit="1" customWidth="1"/>
    <col min="21" max="21" width="7.140625" style="9" customWidth="1"/>
    <col min="22" max="22" width="3.8515625" style="9" bestFit="1" customWidth="1"/>
    <col min="23" max="23" width="4.28125" style="9" bestFit="1" customWidth="1"/>
    <col min="24" max="24" width="4.00390625" style="9" bestFit="1" customWidth="1"/>
    <col min="25" max="25" width="6.28125" style="9" customWidth="1"/>
    <col min="26" max="26" width="3.421875" style="9" bestFit="1" customWidth="1"/>
    <col min="27" max="28" width="4.140625" style="9" bestFit="1" customWidth="1"/>
    <col min="29" max="29" width="6.421875" style="9" customWidth="1"/>
    <col min="30" max="30" width="3.8515625" style="9" bestFit="1" customWidth="1"/>
    <col min="31" max="31" width="4.00390625" style="9" bestFit="1" customWidth="1"/>
    <col min="32" max="32" width="3.57421875" style="9" bestFit="1" customWidth="1"/>
    <col min="33" max="33" width="6.7109375" style="9" customWidth="1"/>
    <col min="34" max="16384" width="11.421875" style="8" customWidth="1"/>
  </cols>
  <sheetData>
    <row r="1" ht="12.75" customHeight="1"/>
    <row r="2" spans="1:33" ht="18.75" customHeight="1">
      <c r="A2" s="275" t="s">
        <v>15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33" ht="20.25" customHeight="1">
      <c r="A3" s="284" t="s">
        <v>168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row>
    <row r="4" spans="1:33" ht="20.2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1:33" ht="20.25" customHeight="1" thickBo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row>
    <row r="6" spans="1:33" ht="15" customHeight="1" thickBot="1">
      <c r="A6" s="276" t="s">
        <v>34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row>
    <row r="7" spans="1:33" ht="15" customHeight="1" thickBot="1">
      <c r="A7" s="270" t="s">
        <v>12</v>
      </c>
      <c r="B7" s="271"/>
      <c r="C7" s="271"/>
      <c r="D7" s="271"/>
      <c r="E7" s="271"/>
      <c r="F7" s="271"/>
      <c r="G7" s="271"/>
      <c r="H7" s="271"/>
      <c r="I7" s="272" t="s">
        <v>32</v>
      </c>
      <c r="J7" s="273"/>
      <c r="K7" s="273"/>
      <c r="L7" s="273"/>
      <c r="M7" s="274"/>
      <c r="N7" s="17"/>
      <c r="O7" s="17"/>
      <c r="P7" s="17"/>
      <c r="Q7" s="17"/>
      <c r="R7" s="17"/>
      <c r="S7" s="17"/>
      <c r="T7" s="17"/>
      <c r="U7" s="17"/>
      <c r="V7" s="17"/>
      <c r="W7" s="17"/>
      <c r="X7" s="17"/>
      <c r="Y7" s="17"/>
      <c r="Z7" s="17"/>
      <c r="AA7" s="17"/>
      <c r="AB7" s="17"/>
      <c r="AC7" s="17"/>
      <c r="AD7" s="17"/>
      <c r="AE7" s="17"/>
      <c r="AF7" s="17"/>
      <c r="AG7" s="17"/>
    </row>
    <row r="8" spans="1:33" ht="42.75" customHeight="1" thickBot="1">
      <c r="A8" s="259" t="s">
        <v>13</v>
      </c>
      <c r="B8" s="260"/>
      <c r="C8" s="260"/>
      <c r="D8" s="260"/>
      <c r="E8" s="260"/>
      <c r="F8" s="260"/>
      <c r="G8" s="260"/>
      <c r="H8" s="260"/>
      <c r="I8" s="260"/>
      <c r="J8" s="260"/>
      <c r="K8" s="260"/>
      <c r="L8" s="260"/>
      <c r="M8" s="261"/>
      <c r="N8" s="32"/>
      <c r="O8" s="20"/>
      <c r="P8" s="18"/>
      <c r="Q8" s="18"/>
      <c r="R8" s="18"/>
      <c r="S8" s="18"/>
      <c r="T8" s="18"/>
      <c r="U8" s="18"/>
      <c r="V8" s="18"/>
      <c r="W8" s="18"/>
      <c r="X8" s="18"/>
      <c r="Y8" s="18"/>
      <c r="Z8" s="18"/>
      <c r="AA8" s="18"/>
      <c r="AB8" s="18"/>
      <c r="AC8" s="18"/>
      <c r="AD8" s="18"/>
      <c r="AE8" s="18"/>
      <c r="AF8" s="18"/>
      <c r="AG8" s="18"/>
    </row>
    <row r="9" spans="1:33" ht="13.5" customHeight="1" thickBot="1">
      <c r="A9" s="265" t="s">
        <v>24</v>
      </c>
      <c r="B9" s="262" t="s">
        <v>4</v>
      </c>
      <c r="C9" s="262" t="s">
        <v>18</v>
      </c>
      <c r="D9" s="262" t="s">
        <v>19</v>
      </c>
      <c r="E9" s="262" t="s">
        <v>20</v>
      </c>
      <c r="F9" s="262" t="s">
        <v>5</v>
      </c>
      <c r="G9" s="262" t="s">
        <v>22</v>
      </c>
      <c r="H9" s="262" t="s">
        <v>17</v>
      </c>
      <c r="I9" s="262" t="s">
        <v>21</v>
      </c>
      <c r="J9" s="283" t="s">
        <v>16</v>
      </c>
      <c r="K9" s="262" t="s">
        <v>27</v>
      </c>
      <c r="L9" s="262" t="s">
        <v>23</v>
      </c>
      <c r="M9" s="262" t="s">
        <v>6</v>
      </c>
      <c r="N9" s="263" t="s">
        <v>0</v>
      </c>
      <c r="O9" s="266" t="s">
        <v>1</v>
      </c>
      <c r="P9" s="285" t="s">
        <v>14</v>
      </c>
      <c r="Q9" s="285"/>
      <c r="R9" s="285"/>
      <c r="S9" s="285"/>
      <c r="T9" s="285"/>
      <c r="U9" s="285"/>
      <c r="V9" s="285"/>
      <c r="W9" s="285"/>
      <c r="X9" s="285"/>
      <c r="Y9" s="285"/>
      <c r="Z9" s="285"/>
      <c r="AA9" s="285"/>
      <c r="AB9" s="285"/>
      <c r="AC9" s="285"/>
      <c r="AD9" s="285"/>
      <c r="AE9" s="285"/>
      <c r="AF9" s="285"/>
      <c r="AG9" s="285"/>
    </row>
    <row r="10" spans="1:33" ht="13.5" customHeight="1" thickBot="1">
      <c r="A10" s="266"/>
      <c r="B10" s="263"/>
      <c r="C10" s="263"/>
      <c r="D10" s="263"/>
      <c r="E10" s="263"/>
      <c r="F10" s="263"/>
      <c r="G10" s="263"/>
      <c r="H10" s="263"/>
      <c r="I10" s="263"/>
      <c r="J10" s="279"/>
      <c r="K10" s="263"/>
      <c r="L10" s="263"/>
      <c r="M10" s="263"/>
      <c r="N10" s="279"/>
      <c r="O10" s="263"/>
      <c r="P10" s="285" t="s">
        <v>2</v>
      </c>
      <c r="Q10" s="285" t="s">
        <v>163</v>
      </c>
      <c r="R10" s="285" t="s">
        <v>3</v>
      </c>
      <c r="S10" s="285"/>
      <c r="T10" s="285"/>
      <c r="U10" s="285"/>
      <c r="V10" s="285"/>
      <c r="W10" s="285"/>
      <c r="X10" s="285"/>
      <c r="Y10" s="285"/>
      <c r="Z10" s="285"/>
      <c r="AA10" s="285"/>
      <c r="AB10" s="285"/>
      <c r="AC10" s="285"/>
      <c r="AD10" s="285"/>
      <c r="AE10" s="285"/>
      <c r="AF10" s="285"/>
      <c r="AG10" s="285"/>
    </row>
    <row r="11" spans="1:33" ht="36" customHeight="1" thickBot="1">
      <c r="A11" s="267"/>
      <c r="B11" s="264"/>
      <c r="C11" s="264"/>
      <c r="D11" s="264"/>
      <c r="E11" s="264"/>
      <c r="F11" s="264"/>
      <c r="G11" s="264"/>
      <c r="H11" s="264"/>
      <c r="I11" s="264"/>
      <c r="J11" s="280"/>
      <c r="K11" s="264"/>
      <c r="L11" s="264"/>
      <c r="M11" s="264"/>
      <c r="N11" s="280"/>
      <c r="O11" s="264"/>
      <c r="P11" s="285"/>
      <c r="Q11" s="285"/>
      <c r="R11" s="105" t="s">
        <v>109</v>
      </c>
      <c r="S11" s="105" t="s">
        <v>110</v>
      </c>
      <c r="T11" s="105" t="s">
        <v>111</v>
      </c>
      <c r="U11" s="105" t="s">
        <v>7</v>
      </c>
      <c r="V11" s="105" t="s">
        <v>112</v>
      </c>
      <c r="W11" s="105" t="s">
        <v>113</v>
      </c>
      <c r="X11" s="105" t="s">
        <v>114</v>
      </c>
      <c r="Y11" s="105" t="s">
        <v>8</v>
      </c>
      <c r="Z11" s="105" t="s">
        <v>115</v>
      </c>
      <c r="AA11" s="105" t="s">
        <v>116</v>
      </c>
      <c r="AB11" s="105" t="s">
        <v>117</v>
      </c>
      <c r="AC11" s="105" t="s">
        <v>9</v>
      </c>
      <c r="AD11" s="105" t="s">
        <v>118</v>
      </c>
      <c r="AE11" s="105" t="s">
        <v>119</v>
      </c>
      <c r="AF11" s="105" t="s">
        <v>120</v>
      </c>
      <c r="AG11" s="105" t="s">
        <v>10</v>
      </c>
    </row>
    <row r="12" spans="1:33" ht="15" customHeight="1">
      <c r="A12" s="35">
        <v>8</v>
      </c>
      <c r="B12" s="35"/>
      <c r="C12" s="35"/>
      <c r="D12" s="35"/>
      <c r="E12" s="35"/>
      <c r="F12" s="35"/>
      <c r="G12" s="35"/>
      <c r="H12" s="35"/>
      <c r="I12" s="35"/>
      <c r="J12" s="35"/>
      <c r="K12" s="35"/>
      <c r="L12" s="35"/>
      <c r="M12" s="35"/>
      <c r="N12" s="42" t="s">
        <v>35</v>
      </c>
      <c r="O12" s="35"/>
      <c r="P12" s="101"/>
      <c r="Q12" s="101"/>
      <c r="R12" s="103"/>
      <c r="S12" s="103"/>
      <c r="T12" s="103"/>
      <c r="U12" s="103"/>
      <c r="V12" s="103"/>
      <c r="W12" s="103"/>
      <c r="X12" s="103"/>
      <c r="Y12" s="103"/>
      <c r="Z12" s="103"/>
      <c r="AA12" s="103"/>
      <c r="AB12" s="103"/>
      <c r="AC12" s="103"/>
      <c r="AD12" s="103"/>
      <c r="AE12" s="103"/>
      <c r="AF12" s="103"/>
      <c r="AG12" s="104"/>
    </row>
    <row r="13" spans="1:33" s="76" customFormat="1" ht="12.75">
      <c r="A13" s="69"/>
      <c r="B13" s="69"/>
      <c r="C13" s="59"/>
      <c r="D13" s="59"/>
      <c r="E13" s="59"/>
      <c r="F13" s="59"/>
      <c r="G13" s="59"/>
      <c r="H13" s="59"/>
      <c r="I13" s="59"/>
      <c r="J13" s="59"/>
      <c r="K13" s="59"/>
      <c r="L13" s="59"/>
      <c r="M13" s="59"/>
      <c r="N13" s="36"/>
      <c r="O13" s="59"/>
      <c r="P13" s="70"/>
      <c r="Q13" s="70"/>
      <c r="R13" s="71"/>
      <c r="S13" s="71"/>
      <c r="T13" s="71"/>
      <c r="U13" s="72"/>
      <c r="V13" s="72"/>
      <c r="W13" s="72"/>
      <c r="X13" s="72"/>
      <c r="Y13" s="73"/>
      <c r="Z13" s="73"/>
      <c r="AA13" s="73"/>
      <c r="AB13" s="73"/>
      <c r="AC13" s="73"/>
      <c r="AD13" s="74"/>
      <c r="AE13" s="74"/>
      <c r="AF13" s="74"/>
      <c r="AG13" s="75"/>
    </row>
    <row r="14" spans="1:33" ht="12.75">
      <c r="A14" s="58"/>
      <c r="B14" s="58"/>
      <c r="C14" s="2">
        <v>2</v>
      </c>
      <c r="D14" s="2"/>
      <c r="E14" s="2"/>
      <c r="F14" s="2"/>
      <c r="G14" s="2"/>
      <c r="H14" s="2"/>
      <c r="I14" s="2"/>
      <c r="J14" s="2"/>
      <c r="K14" s="2"/>
      <c r="L14" s="2"/>
      <c r="M14" s="2"/>
      <c r="N14" s="13" t="s">
        <v>11</v>
      </c>
      <c r="O14" s="2"/>
      <c r="P14" s="1"/>
      <c r="Q14" s="1"/>
      <c r="R14" s="37"/>
      <c r="S14" s="37"/>
      <c r="T14" s="37"/>
      <c r="U14" s="3"/>
      <c r="V14" s="3"/>
      <c r="W14" s="3"/>
      <c r="X14" s="3"/>
      <c r="Y14" s="4"/>
      <c r="Z14" s="4"/>
      <c r="AA14" s="4"/>
      <c r="AB14" s="4"/>
      <c r="AC14" s="4"/>
      <c r="AD14" s="40"/>
      <c r="AE14" s="40"/>
      <c r="AF14" s="40"/>
      <c r="AG14" s="44"/>
    </row>
    <row r="15" spans="1:33" ht="12.75">
      <c r="A15" s="58"/>
      <c r="B15" s="58"/>
      <c r="C15" s="2"/>
      <c r="D15" s="2">
        <v>25</v>
      </c>
      <c r="E15" s="2"/>
      <c r="F15" s="2"/>
      <c r="G15" s="2"/>
      <c r="H15" s="2"/>
      <c r="I15" s="2"/>
      <c r="J15" s="2"/>
      <c r="K15" s="2"/>
      <c r="L15" s="2"/>
      <c r="M15" s="2"/>
      <c r="N15" s="13" t="s">
        <v>36</v>
      </c>
      <c r="O15" s="2"/>
      <c r="P15" s="1"/>
      <c r="Q15" s="1"/>
      <c r="R15" s="37"/>
      <c r="S15" s="37"/>
      <c r="T15" s="37"/>
      <c r="U15" s="3"/>
      <c r="V15" s="3"/>
      <c r="W15" s="3"/>
      <c r="X15" s="3"/>
      <c r="Y15" s="4"/>
      <c r="Z15" s="4"/>
      <c r="AA15" s="4"/>
      <c r="AB15" s="4"/>
      <c r="AC15" s="4"/>
      <c r="AD15" s="40"/>
      <c r="AE15" s="40"/>
      <c r="AF15" s="40"/>
      <c r="AG15" s="44"/>
    </row>
    <row r="16" spans="1:33" ht="14.25" customHeight="1">
      <c r="A16" s="58"/>
      <c r="B16" s="58"/>
      <c r="C16" s="2"/>
      <c r="D16" s="2"/>
      <c r="E16" s="25" t="s">
        <v>37</v>
      </c>
      <c r="F16" s="2"/>
      <c r="G16" s="2"/>
      <c r="H16" s="2"/>
      <c r="I16" s="2"/>
      <c r="J16" s="2"/>
      <c r="K16" s="2"/>
      <c r="L16" s="2"/>
      <c r="M16" s="2"/>
      <c r="N16" s="13" t="s">
        <v>38</v>
      </c>
      <c r="O16" s="2"/>
      <c r="P16" s="1"/>
      <c r="Q16" s="1"/>
      <c r="R16" s="37"/>
      <c r="S16" s="37"/>
      <c r="T16" s="37"/>
      <c r="U16" s="3"/>
      <c r="V16" s="3"/>
      <c r="W16" s="3"/>
      <c r="X16" s="3"/>
      <c r="Y16" s="4"/>
      <c r="Z16" s="4"/>
      <c r="AA16" s="4"/>
      <c r="AB16" s="4"/>
      <c r="AC16" s="4"/>
      <c r="AD16" s="40"/>
      <c r="AE16" s="40"/>
      <c r="AF16" s="40"/>
      <c r="AG16" s="44"/>
    </row>
    <row r="17" spans="1:33" ht="12.75">
      <c r="A17" s="58"/>
      <c r="B17" s="58"/>
      <c r="C17" s="2"/>
      <c r="D17" s="2"/>
      <c r="E17" s="2"/>
      <c r="F17" s="2" t="s">
        <v>39</v>
      </c>
      <c r="G17" s="2"/>
      <c r="H17" s="27"/>
      <c r="I17" s="27"/>
      <c r="J17" s="2"/>
      <c r="K17" s="2"/>
      <c r="L17" s="2"/>
      <c r="M17" s="2"/>
      <c r="N17" s="13" t="s">
        <v>40</v>
      </c>
      <c r="O17" s="2"/>
      <c r="P17" s="1"/>
      <c r="Q17" s="1"/>
      <c r="R17" s="37"/>
      <c r="S17" s="37"/>
      <c r="T17" s="37"/>
      <c r="U17" s="3"/>
      <c r="V17" s="3"/>
      <c r="W17" s="3"/>
      <c r="X17" s="3"/>
      <c r="Y17" s="4"/>
      <c r="Z17" s="4"/>
      <c r="AA17" s="4"/>
      <c r="AB17" s="4"/>
      <c r="AC17" s="4"/>
      <c r="AD17" s="40"/>
      <c r="AE17" s="40"/>
      <c r="AF17" s="40"/>
      <c r="AG17" s="44"/>
    </row>
    <row r="18" spans="1:33" ht="12.75">
      <c r="A18" s="58"/>
      <c r="B18" s="58"/>
      <c r="C18" s="2"/>
      <c r="D18" s="2"/>
      <c r="E18" s="2"/>
      <c r="F18" s="2"/>
      <c r="G18" s="59">
        <v>31</v>
      </c>
      <c r="H18" s="2"/>
      <c r="I18" s="2"/>
      <c r="J18" s="60"/>
      <c r="K18" s="60"/>
      <c r="L18" s="60"/>
      <c r="M18" s="60"/>
      <c r="N18" s="36" t="s">
        <v>41</v>
      </c>
      <c r="O18" s="2"/>
      <c r="P18" s="1"/>
      <c r="Q18" s="1"/>
      <c r="R18" s="37"/>
      <c r="S18" s="37"/>
      <c r="T18" s="37"/>
      <c r="U18" s="23"/>
      <c r="V18" s="23"/>
      <c r="W18" s="23"/>
      <c r="X18" s="23"/>
      <c r="Y18" s="4"/>
      <c r="Z18" s="3"/>
      <c r="AA18" s="3"/>
      <c r="AB18" s="3"/>
      <c r="AC18" s="3"/>
      <c r="AD18" s="23"/>
      <c r="AE18" s="23"/>
      <c r="AF18" s="23"/>
      <c r="AG18" s="44"/>
    </row>
    <row r="19" spans="1:33" ht="12.75">
      <c r="A19" s="58"/>
      <c r="B19" s="58"/>
      <c r="C19" s="2"/>
      <c r="D19" s="2"/>
      <c r="E19" s="2"/>
      <c r="F19" s="2"/>
      <c r="G19" s="2"/>
      <c r="H19" s="61" t="s">
        <v>25</v>
      </c>
      <c r="I19" s="61"/>
      <c r="J19" s="27"/>
      <c r="K19" s="27"/>
      <c r="L19" s="2"/>
      <c r="M19" s="2"/>
      <c r="N19" s="13" t="s">
        <v>26</v>
      </c>
      <c r="O19" s="2"/>
      <c r="P19" s="1"/>
      <c r="Q19" s="1"/>
      <c r="R19" s="37"/>
      <c r="S19" s="37"/>
      <c r="T19" s="37"/>
      <c r="U19" s="3"/>
      <c r="V19" s="3"/>
      <c r="W19" s="3"/>
      <c r="X19" s="3"/>
      <c r="Y19" s="4"/>
      <c r="Z19" s="4"/>
      <c r="AA19" s="4"/>
      <c r="AB19" s="4"/>
      <c r="AC19" s="4"/>
      <c r="AD19" s="40"/>
      <c r="AE19" s="40"/>
      <c r="AF19" s="40"/>
      <c r="AG19" s="44"/>
    </row>
    <row r="20" spans="1:33" s="89" customFormat="1" ht="25.5">
      <c r="A20" s="77"/>
      <c r="B20" s="77"/>
      <c r="C20" s="78"/>
      <c r="D20" s="78"/>
      <c r="E20" s="78"/>
      <c r="F20" s="78"/>
      <c r="G20" s="78"/>
      <c r="H20" s="78"/>
      <c r="I20" s="79" t="s">
        <v>42</v>
      </c>
      <c r="J20" s="59"/>
      <c r="K20" s="59"/>
      <c r="L20" s="80"/>
      <c r="M20" s="78"/>
      <c r="N20" s="81" t="s">
        <v>43</v>
      </c>
      <c r="O20" s="82"/>
      <c r="P20" s="83"/>
      <c r="Q20" s="83"/>
      <c r="R20" s="84"/>
      <c r="S20" s="84"/>
      <c r="T20" s="84"/>
      <c r="U20" s="85"/>
      <c r="V20" s="85"/>
      <c r="W20" s="85"/>
      <c r="X20" s="85"/>
      <c r="Y20" s="86"/>
      <c r="Z20" s="86"/>
      <c r="AA20" s="86"/>
      <c r="AB20" s="86"/>
      <c r="AC20" s="86"/>
      <c r="AD20" s="87"/>
      <c r="AE20" s="87"/>
      <c r="AF20" s="87"/>
      <c r="AG20" s="88"/>
    </row>
    <row r="21" spans="1:33" s="76" customFormat="1" ht="12.75">
      <c r="A21" s="69"/>
      <c r="B21" s="69"/>
      <c r="C21" s="59"/>
      <c r="D21" s="59"/>
      <c r="E21" s="59"/>
      <c r="F21" s="59"/>
      <c r="G21" s="59"/>
      <c r="H21" s="59"/>
      <c r="I21" s="59"/>
      <c r="J21" s="59" t="s">
        <v>44</v>
      </c>
      <c r="K21" s="59"/>
      <c r="L21" s="90"/>
      <c r="M21" s="90"/>
      <c r="N21" s="81" t="s">
        <v>45</v>
      </c>
      <c r="O21" s="91"/>
      <c r="P21" s="92"/>
      <c r="Q21" s="92"/>
      <c r="R21" s="93"/>
      <c r="S21" s="93"/>
      <c r="T21" s="93"/>
      <c r="U21" s="94"/>
      <c r="V21" s="94"/>
      <c r="W21" s="94"/>
      <c r="X21" s="94"/>
      <c r="Y21" s="95"/>
      <c r="Z21" s="95"/>
      <c r="AA21" s="95"/>
      <c r="AB21" s="95"/>
      <c r="AC21" s="95"/>
      <c r="AD21" s="96"/>
      <c r="AE21" s="96"/>
      <c r="AF21" s="96"/>
      <c r="AG21" s="97"/>
    </row>
    <row r="22" spans="1:33" s="76" customFormat="1" ht="12.75">
      <c r="A22" s="69"/>
      <c r="B22" s="69"/>
      <c r="C22" s="59"/>
      <c r="D22" s="59"/>
      <c r="E22" s="59"/>
      <c r="F22" s="59"/>
      <c r="G22" s="59"/>
      <c r="H22" s="59"/>
      <c r="I22" s="59"/>
      <c r="J22" s="59"/>
      <c r="K22" s="59">
        <v>13</v>
      </c>
      <c r="L22" s="78"/>
      <c r="M22" s="90"/>
      <c r="N22" s="98" t="s">
        <v>28</v>
      </c>
      <c r="O22" s="91"/>
      <c r="P22" s="92"/>
      <c r="Q22" s="92"/>
      <c r="R22" s="93"/>
      <c r="S22" s="93"/>
      <c r="T22" s="93"/>
      <c r="U22" s="94"/>
      <c r="V22" s="94"/>
      <c r="W22" s="94"/>
      <c r="X22" s="94"/>
      <c r="Y22" s="95"/>
      <c r="Z22" s="95"/>
      <c r="AA22" s="95"/>
      <c r="AB22" s="95"/>
      <c r="AC22" s="95"/>
      <c r="AD22" s="96"/>
      <c r="AE22" s="96"/>
      <c r="AF22" s="96"/>
      <c r="AG22" s="97"/>
    </row>
    <row r="23" spans="1:33" s="76" customFormat="1" ht="12.75">
      <c r="A23" s="69"/>
      <c r="B23" s="69"/>
      <c r="C23" s="59"/>
      <c r="D23" s="59"/>
      <c r="E23" s="59"/>
      <c r="F23" s="59"/>
      <c r="G23" s="59"/>
      <c r="H23" s="59"/>
      <c r="I23" s="59"/>
      <c r="J23" s="59"/>
      <c r="K23" s="59"/>
      <c r="L23" s="78" t="s">
        <v>46</v>
      </c>
      <c r="M23" s="90"/>
      <c r="N23" s="98" t="s">
        <v>48</v>
      </c>
      <c r="O23" s="91"/>
      <c r="P23" s="92"/>
      <c r="Q23" s="92"/>
      <c r="R23" s="93"/>
      <c r="S23" s="93"/>
      <c r="T23" s="93"/>
      <c r="U23" s="94"/>
      <c r="V23" s="94"/>
      <c r="W23" s="94"/>
      <c r="X23" s="94"/>
      <c r="Y23" s="95"/>
      <c r="Z23" s="95"/>
      <c r="AA23" s="95"/>
      <c r="AB23" s="95"/>
      <c r="AC23" s="95"/>
      <c r="AD23" s="96"/>
      <c r="AE23" s="96"/>
      <c r="AF23" s="96"/>
      <c r="AG23" s="97"/>
    </row>
    <row r="24" spans="1:33" ht="15.75" customHeight="1">
      <c r="A24" s="58"/>
      <c r="B24" s="58"/>
      <c r="C24" s="2"/>
      <c r="D24" s="2"/>
      <c r="E24" s="2"/>
      <c r="F24" s="2"/>
      <c r="G24" s="2"/>
      <c r="H24" s="2"/>
      <c r="I24" s="2"/>
      <c r="J24" s="2"/>
      <c r="K24" s="2"/>
      <c r="L24" s="31" t="s">
        <v>47</v>
      </c>
      <c r="M24" s="27"/>
      <c r="N24" s="14" t="s">
        <v>49</v>
      </c>
      <c r="O24" s="6"/>
      <c r="P24" s="5"/>
      <c r="Q24" s="5"/>
      <c r="R24" s="11"/>
      <c r="S24" s="11"/>
      <c r="T24" s="11"/>
      <c r="U24" s="7"/>
      <c r="V24" s="7"/>
      <c r="W24" s="7"/>
      <c r="X24" s="7"/>
      <c r="Y24" s="12"/>
      <c r="Z24" s="12"/>
      <c r="AA24" s="12"/>
      <c r="AB24" s="12"/>
      <c r="AC24" s="7"/>
      <c r="AD24" s="41"/>
      <c r="AE24" s="41"/>
      <c r="AF24" s="41"/>
      <c r="AG24" s="45"/>
    </row>
    <row r="25" spans="1:33" ht="15.75" customHeight="1" thickBot="1">
      <c r="A25" s="58"/>
      <c r="B25" s="58"/>
      <c r="C25" s="2"/>
      <c r="D25" s="2"/>
      <c r="E25" s="2"/>
      <c r="F25" s="2"/>
      <c r="G25" s="2"/>
      <c r="H25" s="2"/>
      <c r="I25" s="2"/>
      <c r="J25" s="2"/>
      <c r="K25" s="2"/>
      <c r="L25" s="31" t="s">
        <v>50</v>
      </c>
      <c r="M25" s="27"/>
      <c r="N25" s="14" t="s">
        <v>51</v>
      </c>
      <c r="O25" s="6"/>
      <c r="P25" s="5"/>
      <c r="Q25" s="5"/>
      <c r="R25" s="11"/>
      <c r="S25" s="11"/>
      <c r="T25" s="11"/>
      <c r="U25" s="7"/>
      <c r="V25" s="7"/>
      <c r="W25" s="7"/>
      <c r="X25" s="7"/>
      <c r="Y25" s="12"/>
      <c r="Z25" s="12"/>
      <c r="AA25" s="12"/>
      <c r="AB25" s="12"/>
      <c r="AC25" s="7"/>
      <c r="AD25" s="41"/>
      <c r="AE25" s="41"/>
      <c r="AF25" s="41"/>
      <c r="AG25" s="45"/>
    </row>
    <row r="26" spans="1:33" ht="15.75" customHeight="1">
      <c r="A26" s="58"/>
      <c r="B26" s="58" t="s">
        <v>132</v>
      </c>
      <c r="C26" s="2"/>
      <c r="D26" s="2"/>
      <c r="E26" s="2"/>
      <c r="F26" s="2"/>
      <c r="G26" s="2"/>
      <c r="H26" s="2"/>
      <c r="I26" s="2"/>
      <c r="J26" s="2"/>
      <c r="K26" s="2"/>
      <c r="L26" s="31"/>
      <c r="M26" s="27"/>
      <c r="N26" s="46" t="s">
        <v>130</v>
      </c>
      <c r="O26" s="47"/>
      <c r="P26" s="49">
        <f>SUM(P27:P29)</f>
        <v>20</v>
      </c>
      <c r="Q26" s="48">
        <f>SUM(Q27:Q29)</f>
        <v>20</v>
      </c>
      <c r="R26" s="48">
        <f>SUM(R27:R29)</f>
        <v>1</v>
      </c>
      <c r="S26" s="48">
        <f>SUM(S27:S29)</f>
        <v>2</v>
      </c>
      <c r="T26" s="48">
        <f>SUM(T27:T29)</f>
        <v>2</v>
      </c>
      <c r="U26" s="49">
        <f>+R26+S26+T26</f>
        <v>5</v>
      </c>
      <c r="V26" s="48">
        <f>SUM(V27:V29)</f>
        <v>1</v>
      </c>
      <c r="W26" s="48">
        <f>SUM(W27:W29)</f>
        <v>1</v>
      </c>
      <c r="X26" s="48">
        <f>SUM(X27:X29)</f>
        <v>3</v>
      </c>
      <c r="Y26" s="49">
        <f>+V26+W26+X26</f>
        <v>5</v>
      </c>
      <c r="Z26" s="48">
        <f>SUM(Z27:Z29)</f>
        <v>1</v>
      </c>
      <c r="AA26" s="48">
        <f>SUM(AA27:AA29)</f>
        <v>1</v>
      </c>
      <c r="AB26" s="48">
        <f>SUM(AB27:AB29)</f>
        <v>3</v>
      </c>
      <c r="AC26" s="49">
        <f>+Z26+AA26+AB26</f>
        <v>5</v>
      </c>
      <c r="AD26" s="48">
        <f>SUM(AD27:AD29)</f>
        <v>1</v>
      </c>
      <c r="AE26" s="48">
        <f>SUM(AE27:AE29)</f>
        <v>2</v>
      </c>
      <c r="AF26" s="48">
        <f>SUM(AF27:AF29)</f>
        <v>2</v>
      </c>
      <c r="AG26" s="49">
        <f>+AD26+AE26+AF26</f>
        <v>5</v>
      </c>
    </row>
    <row r="27" spans="1:33" ht="15.75" customHeight="1">
      <c r="A27" s="58"/>
      <c r="B27" s="58"/>
      <c r="C27" s="2"/>
      <c r="D27" s="2"/>
      <c r="E27" s="2"/>
      <c r="F27" s="2"/>
      <c r="G27" s="2"/>
      <c r="H27" s="2"/>
      <c r="I27" s="2"/>
      <c r="J27" s="2"/>
      <c r="K27" s="2"/>
      <c r="L27" s="234"/>
      <c r="M27" s="231">
        <v>1</v>
      </c>
      <c r="N27" s="50" t="s">
        <v>52</v>
      </c>
      <c r="O27" s="51" t="s">
        <v>53</v>
      </c>
      <c r="P27" s="112">
        <f>+R27+S27+T27+V27+W27+X27+Z27+AA27+AB27+AD27+AE27+AF27</f>
        <v>12</v>
      </c>
      <c r="Q27" s="112">
        <f>+P27</f>
        <v>12</v>
      </c>
      <c r="R27" s="53">
        <v>1</v>
      </c>
      <c r="S27" s="53">
        <v>1</v>
      </c>
      <c r="T27" s="53">
        <v>1</v>
      </c>
      <c r="U27" s="49">
        <f>+R27+S27+T27</f>
        <v>3</v>
      </c>
      <c r="V27" s="54">
        <v>1</v>
      </c>
      <c r="W27" s="54">
        <v>1</v>
      </c>
      <c r="X27" s="54">
        <v>1</v>
      </c>
      <c r="Y27" s="49">
        <f>+V27+W27+X27</f>
        <v>3</v>
      </c>
      <c r="Z27" s="54">
        <v>1</v>
      </c>
      <c r="AA27" s="54">
        <v>1</v>
      </c>
      <c r="AB27" s="54">
        <v>1</v>
      </c>
      <c r="AC27" s="49">
        <f>+Z27+AA27+AB27</f>
        <v>3</v>
      </c>
      <c r="AD27" s="54">
        <v>1</v>
      </c>
      <c r="AE27" s="54">
        <v>1</v>
      </c>
      <c r="AF27" s="54">
        <v>1</v>
      </c>
      <c r="AG27" s="49">
        <f>+AD27+AE27+AF27</f>
        <v>3</v>
      </c>
    </row>
    <row r="28" spans="1:33" ht="22.5">
      <c r="A28" s="58"/>
      <c r="B28" s="58"/>
      <c r="C28" s="2"/>
      <c r="D28" s="2"/>
      <c r="E28" s="2"/>
      <c r="F28" s="2"/>
      <c r="G28" s="2"/>
      <c r="H28" s="2"/>
      <c r="I28" s="2"/>
      <c r="J28" s="2"/>
      <c r="K28" s="2"/>
      <c r="L28" s="234"/>
      <c r="M28" s="231">
        <v>2</v>
      </c>
      <c r="N28" s="50" t="s">
        <v>121</v>
      </c>
      <c r="O28" s="51" t="s">
        <v>53</v>
      </c>
      <c r="P28" s="112">
        <f>+R28+S28+T28+V28+W28+X28+Z28+AA28+AB28+AD28+AE28+AF28</f>
        <v>4</v>
      </c>
      <c r="Q28" s="112">
        <f>+P28</f>
        <v>4</v>
      </c>
      <c r="R28" s="53"/>
      <c r="S28" s="53"/>
      <c r="T28" s="53">
        <v>1</v>
      </c>
      <c r="U28" s="49">
        <f>+R28+S28+T28</f>
        <v>1</v>
      </c>
      <c r="V28" s="54"/>
      <c r="W28" s="54"/>
      <c r="X28" s="54">
        <v>1</v>
      </c>
      <c r="Y28" s="49">
        <f>+V28+W28+X28</f>
        <v>1</v>
      </c>
      <c r="Z28" s="54"/>
      <c r="AA28" s="54"/>
      <c r="AB28" s="54">
        <v>1</v>
      </c>
      <c r="AC28" s="49">
        <f>+Z28+AA28+AB28</f>
        <v>1</v>
      </c>
      <c r="AD28" s="54"/>
      <c r="AE28" s="54"/>
      <c r="AF28" s="54">
        <v>1</v>
      </c>
      <c r="AG28" s="49">
        <f>+AD28+AE28+AF28</f>
        <v>1</v>
      </c>
    </row>
    <row r="29" spans="1:33" ht="12.75">
      <c r="A29" s="58"/>
      <c r="B29" s="58"/>
      <c r="C29" s="2"/>
      <c r="D29" s="2"/>
      <c r="E29" s="2"/>
      <c r="F29" s="2"/>
      <c r="G29" s="2"/>
      <c r="H29" s="2"/>
      <c r="I29" s="2"/>
      <c r="J29" s="2"/>
      <c r="K29" s="2"/>
      <c r="L29" s="234"/>
      <c r="M29" s="231">
        <v>3</v>
      </c>
      <c r="N29" s="50" t="s">
        <v>54</v>
      </c>
      <c r="O29" s="51" t="s">
        <v>55</v>
      </c>
      <c r="P29" s="112">
        <f>+R29+S29+T29+V29+W29+X29+Z29+AA29+AB29+AD29+AE29+AF29</f>
        <v>4</v>
      </c>
      <c r="Q29" s="112">
        <f>+P29</f>
        <v>4</v>
      </c>
      <c r="R29" s="53"/>
      <c r="S29" s="53">
        <v>1</v>
      </c>
      <c r="T29" s="53"/>
      <c r="U29" s="49">
        <f>+R29+S29+T29</f>
        <v>1</v>
      </c>
      <c r="V29" s="54"/>
      <c r="W29" s="54"/>
      <c r="X29" s="54">
        <v>1</v>
      </c>
      <c r="Y29" s="49">
        <f>+V29+W29+X29</f>
        <v>1</v>
      </c>
      <c r="Z29" s="54"/>
      <c r="AA29" s="54"/>
      <c r="AB29" s="54">
        <v>1</v>
      </c>
      <c r="AC29" s="49">
        <f>+Z29+AA29+AB29</f>
        <v>1</v>
      </c>
      <c r="AD29" s="54"/>
      <c r="AE29" s="54">
        <v>1</v>
      </c>
      <c r="AF29" s="54"/>
      <c r="AG29" s="49">
        <f>+AD29+AE29+AF29</f>
        <v>1</v>
      </c>
    </row>
    <row r="30" spans="1:33" ht="15.75" customHeight="1">
      <c r="A30" s="58"/>
      <c r="B30" s="58" t="s">
        <v>133</v>
      </c>
      <c r="C30" s="2"/>
      <c r="D30" s="2"/>
      <c r="E30" s="2"/>
      <c r="F30" s="2"/>
      <c r="G30" s="2"/>
      <c r="H30" s="2"/>
      <c r="I30" s="2"/>
      <c r="J30" s="2"/>
      <c r="K30" s="2"/>
      <c r="L30" s="31"/>
      <c r="M30" s="27"/>
      <c r="N30" s="55" t="s">
        <v>129</v>
      </c>
      <c r="O30" s="56"/>
      <c r="P30" s="49">
        <f>SUM(P31:P63)</f>
        <v>120</v>
      </c>
      <c r="Q30" s="48">
        <f>SUM(Q31:Q63)</f>
        <v>120</v>
      </c>
      <c r="R30" s="48">
        <f>SUM(R31:R63)</f>
        <v>6</v>
      </c>
      <c r="S30" s="48">
        <f>SUM(S31:S63)</f>
        <v>8</v>
      </c>
      <c r="T30" s="48">
        <f>SUM(T31:T63)</f>
        <v>12</v>
      </c>
      <c r="U30" s="49">
        <f aca="true" t="shared" si="0" ref="U30:U94">+R30+S30+T30</f>
        <v>26</v>
      </c>
      <c r="V30" s="48">
        <f>SUM(V31:V63)</f>
        <v>12</v>
      </c>
      <c r="W30" s="48">
        <f>SUM(W31:W63)</f>
        <v>15</v>
      </c>
      <c r="X30" s="48">
        <f>SUM(X31:X63)</f>
        <v>12</v>
      </c>
      <c r="Y30" s="49">
        <f aca="true" t="shared" si="1" ref="Y30:Y94">+V30+W30+X30</f>
        <v>39</v>
      </c>
      <c r="Z30" s="48">
        <f>SUM(Z31:Z63)</f>
        <v>4</v>
      </c>
      <c r="AA30" s="48">
        <f>SUM(AA31:AA63)</f>
        <v>13</v>
      </c>
      <c r="AB30" s="48">
        <f>SUM(AB31:AB63)</f>
        <v>15</v>
      </c>
      <c r="AC30" s="49">
        <f aca="true" t="shared" si="2" ref="AC30:AC94">+Z30+AA30+AB30</f>
        <v>32</v>
      </c>
      <c r="AD30" s="48">
        <f>SUM(AD31:AD63)</f>
        <v>6</v>
      </c>
      <c r="AE30" s="48">
        <f>SUM(AE31:AE63)</f>
        <v>7</v>
      </c>
      <c r="AF30" s="48">
        <f>SUM(AF31:AF63)</f>
        <v>10</v>
      </c>
      <c r="AG30" s="49">
        <f aca="true" t="shared" si="3" ref="AG30:AG94">+AD30+AE30+AF30</f>
        <v>23</v>
      </c>
    </row>
    <row r="31" spans="1:33" ht="22.5">
      <c r="A31" s="58"/>
      <c r="B31" s="58"/>
      <c r="C31" s="2"/>
      <c r="D31" s="2"/>
      <c r="E31" s="2"/>
      <c r="F31" s="2"/>
      <c r="G31" s="2"/>
      <c r="H31" s="2"/>
      <c r="I31" s="2"/>
      <c r="J31" s="2"/>
      <c r="K31" s="2"/>
      <c r="L31" s="233"/>
      <c r="M31" s="231">
        <v>1</v>
      </c>
      <c r="N31" s="50" t="s">
        <v>56</v>
      </c>
      <c r="O31" s="51" t="s">
        <v>53</v>
      </c>
      <c r="P31" s="112">
        <f aca="true" t="shared" si="4" ref="P31:P63">+R31+S31+T31+V31+W31+X31+Z31+AA31+AB31+AD31+AE31+AF31</f>
        <v>1</v>
      </c>
      <c r="Q31" s="112">
        <f aca="true" t="shared" si="5" ref="Q31:Q63">+P31</f>
        <v>1</v>
      </c>
      <c r="R31" s="53"/>
      <c r="S31" s="53"/>
      <c r="T31" s="53"/>
      <c r="U31" s="49">
        <f t="shared" si="0"/>
        <v>0</v>
      </c>
      <c r="V31" s="54"/>
      <c r="W31" s="54">
        <v>1</v>
      </c>
      <c r="X31" s="54"/>
      <c r="Y31" s="49">
        <f t="shared" si="1"/>
        <v>1</v>
      </c>
      <c r="Z31" s="54"/>
      <c r="AA31" s="54"/>
      <c r="AB31" s="54"/>
      <c r="AC31" s="49">
        <f t="shared" si="2"/>
        <v>0</v>
      </c>
      <c r="AD31" s="54"/>
      <c r="AE31" s="54"/>
      <c r="AF31" s="54"/>
      <c r="AG31" s="49">
        <f t="shared" si="3"/>
        <v>0</v>
      </c>
    </row>
    <row r="32" spans="1:33" ht="12.75">
      <c r="A32" s="58"/>
      <c r="B32" s="58"/>
      <c r="C32" s="2"/>
      <c r="D32" s="2"/>
      <c r="E32" s="2"/>
      <c r="F32" s="2"/>
      <c r="G32" s="2"/>
      <c r="H32" s="2"/>
      <c r="I32" s="2"/>
      <c r="J32" s="2"/>
      <c r="K32" s="2"/>
      <c r="L32" s="31"/>
      <c r="M32" s="124">
        <v>2</v>
      </c>
      <c r="N32" s="50" t="s">
        <v>57</v>
      </c>
      <c r="O32" s="51" t="s">
        <v>53</v>
      </c>
      <c r="P32" s="112">
        <f t="shared" si="4"/>
        <v>1</v>
      </c>
      <c r="Q32" s="112">
        <f t="shared" si="5"/>
        <v>1</v>
      </c>
      <c r="R32" s="53"/>
      <c r="S32" s="53"/>
      <c r="T32" s="53"/>
      <c r="U32" s="49">
        <f t="shared" si="0"/>
        <v>0</v>
      </c>
      <c r="V32" s="54"/>
      <c r="W32" s="54"/>
      <c r="X32" s="54"/>
      <c r="Y32" s="49">
        <f t="shared" si="1"/>
        <v>0</v>
      </c>
      <c r="Z32" s="54"/>
      <c r="AA32" s="54"/>
      <c r="AB32" s="54"/>
      <c r="AC32" s="49">
        <f t="shared" si="2"/>
        <v>0</v>
      </c>
      <c r="AD32" s="54"/>
      <c r="AE32" s="54"/>
      <c r="AF32" s="54">
        <v>1</v>
      </c>
      <c r="AG32" s="49">
        <f t="shared" si="3"/>
        <v>1</v>
      </c>
    </row>
    <row r="33" spans="1:33" ht="22.5">
      <c r="A33" s="58"/>
      <c r="B33" s="58"/>
      <c r="C33" s="2"/>
      <c r="D33" s="2"/>
      <c r="E33" s="2"/>
      <c r="F33" s="2"/>
      <c r="G33" s="2"/>
      <c r="H33" s="2"/>
      <c r="I33" s="2"/>
      <c r="J33" s="2"/>
      <c r="K33" s="2"/>
      <c r="L33" s="233"/>
      <c r="M33" s="231">
        <v>3</v>
      </c>
      <c r="N33" s="50" t="s">
        <v>204</v>
      </c>
      <c r="O33" s="51" t="s">
        <v>53</v>
      </c>
      <c r="P33" s="112">
        <f t="shared" si="4"/>
        <v>1</v>
      </c>
      <c r="Q33" s="112">
        <f t="shared" si="5"/>
        <v>1</v>
      </c>
      <c r="R33" s="53"/>
      <c r="S33" s="53"/>
      <c r="T33" s="53"/>
      <c r="U33" s="49">
        <f t="shared" si="0"/>
        <v>0</v>
      </c>
      <c r="V33" s="54"/>
      <c r="W33" s="54"/>
      <c r="X33" s="54"/>
      <c r="Y33" s="49">
        <f t="shared" si="1"/>
        <v>0</v>
      </c>
      <c r="Z33" s="54"/>
      <c r="AA33" s="54"/>
      <c r="AB33" s="54"/>
      <c r="AC33" s="49">
        <f t="shared" si="2"/>
        <v>0</v>
      </c>
      <c r="AD33" s="54"/>
      <c r="AE33" s="54"/>
      <c r="AF33" s="54">
        <v>1</v>
      </c>
      <c r="AG33" s="49">
        <f t="shared" si="3"/>
        <v>1</v>
      </c>
    </row>
    <row r="34" spans="1:33" ht="22.5">
      <c r="A34" s="58"/>
      <c r="B34" s="58"/>
      <c r="C34" s="2"/>
      <c r="D34" s="2"/>
      <c r="E34" s="2"/>
      <c r="F34" s="2"/>
      <c r="G34" s="2"/>
      <c r="H34" s="2"/>
      <c r="I34" s="2"/>
      <c r="J34" s="2"/>
      <c r="K34" s="2"/>
      <c r="L34" s="233"/>
      <c r="M34" s="231">
        <v>4</v>
      </c>
      <c r="N34" s="50" t="s">
        <v>59</v>
      </c>
      <c r="O34" s="51" t="s">
        <v>53</v>
      </c>
      <c r="P34" s="112">
        <f t="shared" si="4"/>
        <v>2</v>
      </c>
      <c r="Q34" s="112">
        <f t="shared" si="5"/>
        <v>2</v>
      </c>
      <c r="R34" s="53"/>
      <c r="S34" s="53">
        <v>1</v>
      </c>
      <c r="T34" s="53"/>
      <c r="U34" s="49">
        <f t="shared" si="0"/>
        <v>1</v>
      </c>
      <c r="V34" s="54"/>
      <c r="W34" s="54"/>
      <c r="X34" s="54"/>
      <c r="Y34" s="49">
        <f t="shared" si="1"/>
        <v>0</v>
      </c>
      <c r="Z34" s="54"/>
      <c r="AA34" s="54">
        <v>1</v>
      </c>
      <c r="AB34" s="54"/>
      <c r="AC34" s="49">
        <f t="shared" si="2"/>
        <v>1</v>
      </c>
      <c r="AD34" s="54"/>
      <c r="AE34" s="54"/>
      <c r="AF34" s="54"/>
      <c r="AG34" s="49">
        <f t="shared" si="3"/>
        <v>0</v>
      </c>
    </row>
    <row r="35" spans="1:33" ht="22.5">
      <c r="A35" s="58"/>
      <c r="B35" s="58"/>
      <c r="C35" s="2"/>
      <c r="D35" s="2"/>
      <c r="E35" s="2"/>
      <c r="F35" s="2"/>
      <c r="G35" s="2"/>
      <c r="H35" s="2"/>
      <c r="I35" s="2"/>
      <c r="J35" s="2"/>
      <c r="K35" s="2"/>
      <c r="L35" s="233"/>
      <c r="M35" s="231">
        <v>5</v>
      </c>
      <c r="N35" s="50" t="s">
        <v>151</v>
      </c>
      <c r="O35" s="51" t="s">
        <v>55</v>
      </c>
      <c r="P35" s="112">
        <f t="shared" si="4"/>
        <v>15</v>
      </c>
      <c r="Q35" s="112">
        <f t="shared" si="5"/>
        <v>15</v>
      </c>
      <c r="R35" s="53"/>
      <c r="S35" s="53">
        <v>1</v>
      </c>
      <c r="T35" s="53">
        <v>1</v>
      </c>
      <c r="U35" s="49">
        <f t="shared" si="0"/>
        <v>2</v>
      </c>
      <c r="V35" s="54">
        <v>4</v>
      </c>
      <c r="W35" s="54">
        <v>4</v>
      </c>
      <c r="X35" s="54">
        <v>1</v>
      </c>
      <c r="Y35" s="49">
        <f t="shared" si="1"/>
        <v>9</v>
      </c>
      <c r="Z35" s="54"/>
      <c r="AA35" s="54">
        <v>3</v>
      </c>
      <c r="AB35" s="54"/>
      <c r="AC35" s="49">
        <f t="shared" si="2"/>
        <v>3</v>
      </c>
      <c r="AD35" s="54"/>
      <c r="AE35" s="54">
        <v>1</v>
      </c>
      <c r="AF35" s="54"/>
      <c r="AG35" s="49">
        <f t="shared" si="3"/>
        <v>1</v>
      </c>
    </row>
    <row r="36" spans="1:33" ht="22.5">
      <c r="A36" s="58"/>
      <c r="B36" s="58"/>
      <c r="C36" s="2"/>
      <c r="D36" s="2"/>
      <c r="E36" s="2"/>
      <c r="F36" s="2"/>
      <c r="G36" s="2"/>
      <c r="H36" s="2"/>
      <c r="I36" s="2"/>
      <c r="J36" s="2"/>
      <c r="K36" s="2"/>
      <c r="L36" s="233"/>
      <c r="M36" s="231">
        <v>6</v>
      </c>
      <c r="N36" s="50" t="s">
        <v>200</v>
      </c>
      <c r="O36" s="51" t="s">
        <v>53</v>
      </c>
      <c r="P36" s="112">
        <f t="shared" si="4"/>
        <v>9</v>
      </c>
      <c r="Q36" s="112">
        <f t="shared" si="5"/>
        <v>9</v>
      </c>
      <c r="R36" s="53">
        <v>1</v>
      </c>
      <c r="S36" s="53"/>
      <c r="T36" s="53"/>
      <c r="U36" s="49">
        <f t="shared" si="0"/>
        <v>1</v>
      </c>
      <c r="V36" s="54">
        <v>1</v>
      </c>
      <c r="W36" s="54">
        <v>1</v>
      </c>
      <c r="X36" s="54">
        <v>1</v>
      </c>
      <c r="Y36" s="49">
        <f t="shared" si="1"/>
        <v>3</v>
      </c>
      <c r="Z36" s="54">
        <v>1</v>
      </c>
      <c r="AA36" s="54">
        <v>1</v>
      </c>
      <c r="AB36" s="54">
        <v>1</v>
      </c>
      <c r="AC36" s="49">
        <f t="shared" si="2"/>
        <v>3</v>
      </c>
      <c r="AD36" s="54"/>
      <c r="AE36" s="54">
        <v>1</v>
      </c>
      <c r="AF36" s="54">
        <v>1</v>
      </c>
      <c r="AG36" s="49">
        <f t="shared" si="3"/>
        <v>2</v>
      </c>
    </row>
    <row r="37" spans="1:33" ht="22.5">
      <c r="A37" s="58"/>
      <c r="B37" s="58"/>
      <c r="C37" s="2"/>
      <c r="D37" s="2"/>
      <c r="E37" s="2"/>
      <c r="F37" s="2"/>
      <c r="G37" s="2"/>
      <c r="H37" s="2"/>
      <c r="I37" s="2"/>
      <c r="J37" s="2"/>
      <c r="K37" s="2"/>
      <c r="L37" s="31"/>
      <c r="M37" s="232">
        <v>7</v>
      </c>
      <c r="N37" s="50" t="s">
        <v>122</v>
      </c>
      <c r="O37" s="51" t="s">
        <v>53</v>
      </c>
      <c r="P37" s="112">
        <f t="shared" si="4"/>
        <v>4</v>
      </c>
      <c r="Q37" s="112">
        <f t="shared" si="5"/>
        <v>4</v>
      </c>
      <c r="R37" s="53"/>
      <c r="S37" s="53"/>
      <c r="T37" s="53"/>
      <c r="U37" s="49">
        <f t="shared" si="0"/>
        <v>0</v>
      </c>
      <c r="V37" s="54">
        <v>1</v>
      </c>
      <c r="W37" s="54">
        <v>1</v>
      </c>
      <c r="X37" s="54"/>
      <c r="Y37" s="49">
        <f t="shared" si="1"/>
        <v>2</v>
      </c>
      <c r="Z37" s="54"/>
      <c r="AA37" s="54">
        <v>1</v>
      </c>
      <c r="AB37" s="54">
        <v>1</v>
      </c>
      <c r="AC37" s="49">
        <f t="shared" si="2"/>
        <v>2</v>
      </c>
      <c r="AD37" s="54"/>
      <c r="AE37" s="54"/>
      <c r="AF37" s="54"/>
      <c r="AG37" s="49">
        <f t="shared" si="3"/>
        <v>0</v>
      </c>
    </row>
    <row r="38" spans="1:33" ht="12.75">
      <c r="A38" s="58"/>
      <c r="B38" s="58"/>
      <c r="C38" s="2"/>
      <c r="D38" s="2"/>
      <c r="E38" s="2"/>
      <c r="F38" s="2"/>
      <c r="G38" s="2"/>
      <c r="H38" s="2"/>
      <c r="I38" s="2"/>
      <c r="J38" s="2"/>
      <c r="K38" s="2"/>
      <c r="L38" s="233"/>
      <c r="M38" s="231">
        <v>7</v>
      </c>
      <c r="N38" s="50" t="s">
        <v>202</v>
      </c>
      <c r="O38" s="51" t="s">
        <v>53</v>
      </c>
      <c r="P38" s="112">
        <f>+R38+S38+T38+V38+W38+X38+Z38+AA38+AB38+AD38+AE38+AF38</f>
        <v>4</v>
      </c>
      <c r="Q38" s="112">
        <f>+P38</f>
        <v>4</v>
      </c>
      <c r="R38" s="53"/>
      <c r="S38" s="53"/>
      <c r="T38" s="53">
        <v>1</v>
      </c>
      <c r="U38" s="49">
        <f>+R38+S38+T38</f>
        <v>1</v>
      </c>
      <c r="V38" s="54"/>
      <c r="W38" s="54"/>
      <c r="X38" s="54">
        <v>1</v>
      </c>
      <c r="Y38" s="49">
        <f>+V38+W38+X38</f>
        <v>1</v>
      </c>
      <c r="Z38" s="54"/>
      <c r="AA38" s="54"/>
      <c r="AB38" s="54">
        <v>1</v>
      </c>
      <c r="AC38" s="49">
        <f>+Z38+AA38+AB38</f>
        <v>1</v>
      </c>
      <c r="AD38" s="54"/>
      <c r="AE38" s="54"/>
      <c r="AF38" s="54">
        <v>1</v>
      </c>
      <c r="AG38" s="49">
        <f>+AD38+AE38+AF38</f>
        <v>1</v>
      </c>
    </row>
    <row r="39" spans="1:33" ht="12.75">
      <c r="A39" s="58"/>
      <c r="B39" s="58"/>
      <c r="C39" s="2"/>
      <c r="D39" s="2"/>
      <c r="E39" s="2"/>
      <c r="F39" s="2"/>
      <c r="G39" s="2"/>
      <c r="H39" s="2"/>
      <c r="I39" s="2"/>
      <c r="J39" s="2"/>
      <c r="K39" s="2"/>
      <c r="L39" s="31"/>
      <c r="M39" s="124">
        <v>8</v>
      </c>
      <c r="N39" s="50" t="s">
        <v>152</v>
      </c>
      <c r="O39" s="51" t="s">
        <v>61</v>
      </c>
      <c r="P39" s="112">
        <f t="shared" si="4"/>
        <v>1</v>
      </c>
      <c r="Q39" s="112">
        <f t="shared" si="5"/>
        <v>1</v>
      </c>
      <c r="R39" s="53"/>
      <c r="S39" s="53"/>
      <c r="T39" s="53"/>
      <c r="U39" s="49">
        <f t="shared" si="0"/>
        <v>0</v>
      </c>
      <c r="V39" s="54"/>
      <c r="W39" s="54">
        <v>1</v>
      </c>
      <c r="X39" s="54"/>
      <c r="Y39" s="49">
        <f t="shared" si="1"/>
        <v>1</v>
      </c>
      <c r="Z39" s="54"/>
      <c r="AA39" s="54"/>
      <c r="AB39" s="54"/>
      <c r="AC39" s="49">
        <f t="shared" si="2"/>
        <v>0</v>
      </c>
      <c r="AD39" s="54"/>
      <c r="AE39" s="54"/>
      <c r="AF39" s="54"/>
      <c r="AG39" s="49">
        <f t="shared" si="3"/>
        <v>0</v>
      </c>
    </row>
    <row r="40" spans="1:33" ht="22.5">
      <c r="A40" s="58"/>
      <c r="B40" s="58"/>
      <c r="C40" s="2"/>
      <c r="D40" s="2"/>
      <c r="E40" s="2"/>
      <c r="F40" s="2"/>
      <c r="G40" s="2"/>
      <c r="H40" s="2"/>
      <c r="I40" s="2"/>
      <c r="J40" s="2"/>
      <c r="K40" s="2"/>
      <c r="L40" s="233"/>
      <c r="M40" s="231">
        <v>9</v>
      </c>
      <c r="N40" s="50" t="s">
        <v>62</v>
      </c>
      <c r="O40" s="51" t="s">
        <v>53</v>
      </c>
      <c r="P40" s="112">
        <f t="shared" si="4"/>
        <v>4</v>
      </c>
      <c r="Q40" s="112">
        <f t="shared" si="5"/>
        <v>4</v>
      </c>
      <c r="R40" s="53">
        <v>1</v>
      </c>
      <c r="S40" s="53"/>
      <c r="T40" s="53"/>
      <c r="U40" s="49">
        <f t="shared" si="0"/>
        <v>1</v>
      </c>
      <c r="V40" s="54">
        <v>1</v>
      </c>
      <c r="W40" s="54"/>
      <c r="X40" s="54"/>
      <c r="Y40" s="49">
        <f t="shared" si="1"/>
        <v>1</v>
      </c>
      <c r="Z40" s="54">
        <v>1</v>
      </c>
      <c r="AA40" s="54"/>
      <c r="AB40" s="54"/>
      <c r="AC40" s="49">
        <f t="shared" si="2"/>
        <v>1</v>
      </c>
      <c r="AD40" s="54">
        <v>1</v>
      </c>
      <c r="AE40" s="54"/>
      <c r="AF40" s="54"/>
      <c r="AG40" s="49">
        <f t="shared" si="3"/>
        <v>1</v>
      </c>
    </row>
    <row r="41" spans="1:33" ht="12.75">
      <c r="A41" s="58"/>
      <c r="B41" s="58"/>
      <c r="C41" s="2"/>
      <c r="D41" s="2"/>
      <c r="E41" s="2"/>
      <c r="F41" s="2"/>
      <c r="G41" s="2"/>
      <c r="H41" s="2"/>
      <c r="I41" s="2"/>
      <c r="J41" s="2"/>
      <c r="K41" s="2"/>
      <c r="L41" s="233"/>
      <c r="M41" s="231">
        <v>10</v>
      </c>
      <c r="N41" s="50" t="s">
        <v>203</v>
      </c>
      <c r="O41" s="51" t="s">
        <v>55</v>
      </c>
      <c r="P41" s="112">
        <f t="shared" si="4"/>
        <v>4</v>
      </c>
      <c r="Q41" s="112">
        <f t="shared" si="5"/>
        <v>4</v>
      </c>
      <c r="R41" s="53"/>
      <c r="S41" s="53">
        <v>1</v>
      </c>
      <c r="T41" s="53"/>
      <c r="U41" s="49">
        <f t="shared" si="0"/>
        <v>1</v>
      </c>
      <c r="V41" s="54"/>
      <c r="W41" s="54"/>
      <c r="X41" s="54">
        <v>1</v>
      </c>
      <c r="Y41" s="49">
        <f t="shared" si="1"/>
        <v>1</v>
      </c>
      <c r="Z41" s="54"/>
      <c r="AA41" s="54"/>
      <c r="AB41" s="54">
        <v>1</v>
      </c>
      <c r="AC41" s="49">
        <f t="shared" si="2"/>
        <v>1</v>
      </c>
      <c r="AD41" s="54"/>
      <c r="AE41" s="54">
        <v>1</v>
      </c>
      <c r="AF41" s="54"/>
      <c r="AG41" s="49">
        <f t="shared" si="3"/>
        <v>1</v>
      </c>
    </row>
    <row r="42" spans="1:33" ht="33.75">
      <c r="A42" s="58"/>
      <c r="B42" s="58"/>
      <c r="C42" s="2"/>
      <c r="D42" s="2"/>
      <c r="E42" s="2"/>
      <c r="F42" s="2"/>
      <c r="G42" s="2"/>
      <c r="H42" s="2"/>
      <c r="I42" s="2"/>
      <c r="J42" s="2"/>
      <c r="K42" s="2"/>
      <c r="L42" s="233"/>
      <c r="M42" s="231">
        <v>11</v>
      </c>
      <c r="N42" s="50" t="s">
        <v>160</v>
      </c>
      <c r="O42" s="51" t="s">
        <v>53</v>
      </c>
      <c r="P42" s="112">
        <f t="shared" si="4"/>
        <v>4</v>
      </c>
      <c r="Q42" s="112">
        <f t="shared" si="5"/>
        <v>4</v>
      </c>
      <c r="R42" s="53"/>
      <c r="S42" s="53"/>
      <c r="T42" s="53">
        <v>1</v>
      </c>
      <c r="U42" s="49">
        <f t="shared" si="0"/>
        <v>1</v>
      </c>
      <c r="V42" s="54"/>
      <c r="W42" s="54"/>
      <c r="X42" s="54">
        <v>1</v>
      </c>
      <c r="Y42" s="49">
        <f t="shared" si="1"/>
        <v>1</v>
      </c>
      <c r="Z42" s="54"/>
      <c r="AA42" s="54"/>
      <c r="AB42" s="54">
        <v>1</v>
      </c>
      <c r="AC42" s="49">
        <f t="shared" si="2"/>
        <v>1</v>
      </c>
      <c r="AD42" s="54"/>
      <c r="AE42" s="54"/>
      <c r="AF42" s="54">
        <v>1</v>
      </c>
      <c r="AG42" s="49">
        <f t="shared" si="3"/>
        <v>1</v>
      </c>
    </row>
    <row r="43" spans="1:33" ht="12.75">
      <c r="A43" s="58"/>
      <c r="B43" s="58"/>
      <c r="C43" s="2"/>
      <c r="D43" s="2"/>
      <c r="E43" s="2"/>
      <c r="F43" s="2"/>
      <c r="G43" s="2"/>
      <c r="H43" s="2"/>
      <c r="I43" s="2"/>
      <c r="J43" s="2"/>
      <c r="K43" s="2"/>
      <c r="L43" s="233"/>
      <c r="M43" s="231">
        <v>12</v>
      </c>
      <c r="N43" s="50" t="s">
        <v>124</v>
      </c>
      <c r="O43" s="51" t="s">
        <v>55</v>
      </c>
      <c r="P43" s="112">
        <f t="shared" si="4"/>
        <v>5</v>
      </c>
      <c r="Q43" s="112">
        <f t="shared" si="5"/>
        <v>5</v>
      </c>
      <c r="R43" s="53">
        <v>1</v>
      </c>
      <c r="S43" s="53">
        <v>1</v>
      </c>
      <c r="T43" s="53"/>
      <c r="U43" s="49">
        <f t="shared" si="0"/>
        <v>2</v>
      </c>
      <c r="V43" s="54">
        <v>1</v>
      </c>
      <c r="W43" s="54"/>
      <c r="X43" s="54"/>
      <c r="Y43" s="49">
        <f t="shared" si="1"/>
        <v>1</v>
      </c>
      <c r="Z43" s="54"/>
      <c r="AA43" s="54">
        <v>1</v>
      </c>
      <c r="AB43" s="54"/>
      <c r="AC43" s="49">
        <f t="shared" si="2"/>
        <v>1</v>
      </c>
      <c r="AD43" s="54">
        <v>1</v>
      </c>
      <c r="AE43" s="54"/>
      <c r="AF43" s="54"/>
      <c r="AG43" s="49">
        <f t="shared" si="3"/>
        <v>1</v>
      </c>
    </row>
    <row r="44" spans="1:33" ht="12.75">
      <c r="A44" s="58"/>
      <c r="B44" s="58"/>
      <c r="C44" s="2"/>
      <c r="D44" s="2"/>
      <c r="E44" s="2"/>
      <c r="F44" s="2"/>
      <c r="G44" s="2"/>
      <c r="H44" s="2"/>
      <c r="I44" s="2"/>
      <c r="J44" s="2"/>
      <c r="K44" s="2"/>
      <c r="L44" s="233"/>
      <c r="M44" s="231">
        <v>13</v>
      </c>
      <c r="N44" s="50" t="s">
        <v>63</v>
      </c>
      <c r="O44" s="51" t="s">
        <v>190</v>
      </c>
      <c r="P44" s="112">
        <f t="shared" si="4"/>
        <v>2</v>
      </c>
      <c r="Q44" s="112">
        <f t="shared" si="5"/>
        <v>2</v>
      </c>
      <c r="R44" s="53"/>
      <c r="S44" s="53">
        <v>1</v>
      </c>
      <c r="T44" s="53">
        <v>1</v>
      </c>
      <c r="U44" s="49">
        <f t="shared" si="0"/>
        <v>2</v>
      </c>
      <c r="V44" s="54"/>
      <c r="W44" s="54"/>
      <c r="X44" s="54"/>
      <c r="Y44" s="49">
        <f t="shared" si="1"/>
        <v>0</v>
      </c>
      <c r="Z44" s="54"/>
      <c r="AA44" s="54"/>
      <c r="AB44" s="54"/>
      <c r="AC44" s="49">
        <f t="shared" si="2"/>
        <v>0</v>
      </c>
      <c r="AD44" s="54"/>
      <c r="AE44" s="54"/>
      <c r="AF44" s="54"/>
      <c r="AG44" s="49">
        <f t="shared" si="3"/>
        <v>0</v>
      </c>
    </row>
    <row r="45" spans="1:33" ht="22.5">
      <c r="A45" s="58"/>
      <c r="B45" s="58"/>
      <c r="C45" s="2"/>
      <c r="D45" s="2"/>
      <c r="E45" s="2"/>
      <c r="F45" s="2"/>
      <c r="G45" s="2"/>
      <c r="H45" s="2"/>
      <c r="I45" s="2"/>
      <c r="J45" s="2"/>
      <c r="K45" s="2"/>
      <c r="L45" s="31"/>
      <c r="M45" s="124">
        <v>14</v>
      </c>
      <c r="N45" s="57" t="s">
        <v>64</v>
      </c>
      <c r="O45" s="51" t="s">
        <v>55</v>
      </c>
      <c r="P45" s="112">
        <f t="shared" si="4"/>
        <v>2</v>
      </c>
      <c r="Q45" s="112">
        <f t="shared" si="5"/>
        <v>2</v>
      </c>
      <c r="R45" s="53"/>
      <c r="S45" s="53"/>
      <c r="T45" s="53"/>
      <c r="U45" s="49">
        <f t="shared" si="0"/>
        <v>0</v>
      </c>
      <c r="V45" s="54">
        <v>1</v>
      </c>
      <c r="W45" s="54"/>
      <c r="X45" s="54">
        <v>1</v>
      </c>
      <c r="Y45" s="49">
        <f t="shared" si="1"/>
        <v>2</v>
      </c>
      <c r="Z45" s="54"/>
      <c r="AA45" s="54"/>
      <c r="AB45" s="54"/>
      <c r="AC45" s="49">
        <f t="shared" si="2"/>
        <v>0</v>
      </c>
      <c r="AD45" s="54"/>
      <c r="AE45" s="54"/>
      <c r="AF45" s="54"/>
      <c r="AG45" s="49">
        <f t="shared" si="3"/>
        <v>0</v>
      </c>
    </row>
    <row r="46" spans="1:33" ht="12.75">
      <c r="A46" s="58"/>
      <c r="B46" s="58"/>
      <c r="C46" s="2"/>
      <c r="D46" s="2"/>
      <c r="E46" s="2"/>
      <c r="F46" s="2"/>
      <c r="G46" s="2"/>
      <c r="H46" s="2"/>
      <c r="I46" s="2"/>
      <c r="J46" s="2"/>
      <c r="K46" s="2"/>
      <c r="L46" s="233"/>
      <c r="M46" s="231">
        <v>15</v>
      </c>
      <c r="N46" s="50" t="s">
        <v>65</v>
      </c>
      <c r="O46" s="51" t="s">
        <v>55</v>
      </c>
      <c r="P46" s="112">
        <f t="shared" si="4"/>
        <v>2</v>
      </c>
      <c r="Q46" s="112">
        <f t="shared" si="5"/>
        <v>2</v>
      </c>
      <c r="R46" s="53"/>
      <c r="S46" s="53"/>
      <c r="T46" s="53"/>
      <c r="U46" s="49">
        <f t="shared" si="0"/>
        <v>0</v>
      </c>
      <c r="V46" s="54"/>
      <c r="W46" s="54"/>
      <c r="X46" s="54">
        <v>1</v>
      </c>
      <c r="Y46" s="49">
        <f t="shared" si="1"/>
        <v>1</v>
      </c>
      <c r="Z46" s="54"/>
      <c r="AA46" s="54"/>
      <c r="AB46" s="54"/>
      <c r="AC46" s="49">
        <f t="shared" si="2"/>
        <v>0</v>
      </c>
      <c r="AD46" s="54"/>
      <c r="AE46" s="54"/>
      <c r="AF46" s="54">
        <v>1</v>
      </c>
      <c r="AG46" s="49">
        <f t="shared" si="3"/>
        <v>1</v>
      </c>
    </row>
    <row r="47" spans="1:33" ht="12.75">
      <c r="A47" s="58"/>
      <c r="B47" s="58"/>
      <c r="C47" s="2"/>
      <c r="D47" s="2"/>
      <c r="E47" s="2"/>
      <c r="F47" s="2"/>
      <c r="G47" s="2"/>
      <c r="H47" s="2"/>
      <c r="I47" s="2"/>
      <c r="J47" s="2"/>
      <c r="K47" s="2"/>
      <c r="L47" s="31"/>
      <c r="M47" s="124">
        <v>16</v>
      </c>
      <c r="N47" s="50" t="s">
        <v>66</v>
      </c>
      <c r="O47" s="51" t="s">
        <v>55</v>
      </c>
      <c r="P47" s="112">
        <f t="shared" si="4"/>
        <v>2</v>
      </c>
      <c r="Q47" s="112">
        <f t="shared" si="5"/>
        <v>2</v>
      </c>
      <c r="R47" s="53"/>
      <c r="S47" s="53"/>
      <c r="T47" s="53"/>
      <c r="U47" s="49">
        <f t="shared" si="0"/>
        <v>0</v>
      </c>
      <c r="V47" s="54"/>
      <c r="W47" s="54">
        <v>1</v>
      </c>
      <c r="X47" s="54"/>
      <c r="Y47" s="49">
        <f t="shared" si="1"/>
        <v>1</v>
      </c>
      <c r="Z47" s="54">
        <v>1</v>
      </c>
      <c r="AA47" s="54"/>
      <c r="AB47" s="54"/>
      <c r="AC47" s="49">
        <f t="shared" si="2"/>
        <v>1</v>
      </c>
      <c r="AD47" s="54"/>
      <c r="AE47" s="54"/>
      <c r="AF47" s="54"/>
      <c r="AG47" s="49">
        <f t="shared" si="3"/>
        <v>0</v>
      </c>
    </row>
    <row r="48" spans="1:33" ht="22.5">
      <c r="A48" s="58"/>
      <c r="B48" s="58"/>
      <c r="C48" s="2"/>
      <c r="D48" s="2"/>
      <c r="E48" s="2"/>
      <c r="F48" s="2"/>
      <c r="G48" s="2"/>
      <c r="H48" s="2"/>
      <c r="I48" s="2"/>
      <c r="J48" s="2"/>
      <c r="K48" s="2"/>
      <c r="L48" s="233"/>
      <c r="M48" s="231">
        <v>17</v>
      </c>
      <c r="N48" s="50" t="s">
        <v>125</v>
      </c>
      <c r="O48" s="51" t="s">
        <v>53</v>
      </c>
      <c r="P48" s="112">
        <f t="shared" si="4"/>
        <v>2</v>
      </c>
      <c r="Q48" s="112">
        <f t="shared" si="5"/>
        <v>2</v>
      </c>
      <c r="R48" s="53"/>
      <c r="S48" s="53"/>
      <c r="T48" s="53"/>
      <c r="U48" s="49">
        <f t="shared" si="0"/>
        <v>0</v>
      </c>
      <c r="V48" s="54"/>
      <c r="W48" s="54">
        <v>1</v>
      </c>
      <c r="X48" s="54"/>
      <c r="Y48" s="49">
        <f t="shared" si="1"/>
        <v>1</v>
      </c>
      <c r="Z48" s="54"/>
      <c r="AA48" s="54"/>
      <c r="AB48" s="54"/>
      <c r="AC48" s="49">
        <f t="shared" si="2"/>
        <v>0</v>
      </c>
      <c r="AD48" s="54"/>
      <c r="AE48" s="54">
        <v>1</v>
      </c>
      <c r="AF48" s="54"/>
      <c r="AG48" s="49">
        <f t="shared" si="3"/>
        <v>1</v>
      </c>
    </row>
    <row r="49" spans="1:33" ht="22.5">
      <c r="A49" s="58"/>
      <c r="B49" s="58"/>
      <c r="C49" s="2"/>
      <c r="D49" s="2"/>
      <c r="E49" s="2"/>
      <c r="F49" s="2"/>
      <c r="G49" s="2"/>
      <c r="H49" s="2"/>
      <c r="I49" s="2"/>
      <c r="J49" s="2"/>
      <c r="K49" s="2"/>
      <c r="L49" s="31"/>
      <c r="M49" s="124">
        <v>18</v>
      </c>
      <c r="N49" s="50" t="s">
        <v>161</v>
      </c>
      <c r="O49" s="51" t="s">
        <v>55</v>
      </c>
      <c r="P49" s="112">
        <f t="shared" si="4"/>
        <v>3</v>
      </c>
      <c r="Q49" s="112">
        <f t="shared" si="5"/>
        <v>3</v>
      </c>
      <c r="R49" s="53"/>
      <c r="S49" s="53"/>
      <c r="T49" s="53"/>
      <c r="U49" s="49">
        <f>+R49+S49+T49</f>
        <v>0</v>
      </c>
      <c r="V49" s="54"/>
      <c r="W49" s="54">
        <v>1</v>
      </c>
      <c r="X49" s="54"/>
      <c r="Y49" s="49">
        <f>+V49+W49+X49</f>
        <v>1</v>
      </c>
      <c r="Z49" s="54"/>
      <c r="AA49" s="54">
        <v>1</v>
      </c>
      <c r="AB49" s="54">
        <v>1</v>
      </c>
      <c r="AC49" s="49">
        <f>+Z49+AA49+AB49</f>
        <v>2</v>
      </c>
      <c r="AD49" s="54"/>
      <c r="AE49" s="54"/>
      <c r="AF49" s="54"/>
      <c r="AG49" s="49">
        <f>+AD49+AE49+AF49</f>
        <v>0</v>
      </c>
    </row>
    <row r="50" spans="1:33" ht="22.5">
      <c r="A50" s="58"/>
      <c r="B50" s="58"/>
      <c r="C50" s="2"/>
      <c r="D50" s="2"/>
      <c r="E50" s="2"/>
      <c r="F50" s="2"/>
      <c r="G50" s="2"/>
      <c r="H50" s="2"/>
      <c r="I50" s="2"/>
      <c r="J50" s="2"/>
      <c r="K50" s="2"/>
      <c r="L50" s="233"/>
      <c r="M50" s="231">
        <v>19</v>
      </c>
      <c r="N50" s="50" t="s">
        <v>67</v>
      </c>
      <c r="O50" s="51" t="s">
        <v>55</v>
      </c>
      <c r="P50" s="112">
        <f t="shared" si="4"/>
        <v>6</v>
      </c>
      <c r="Q50" s="112">
        <f t="shared" si="5"/>
        <v>6</v>
      </c>
      <c r="R50" s="53">
        <v>1</v>
      </c>
      <c r="S50" s="53">
        <v>1</v>
      </c>
      <c r="T50" s="53">
        <v>1</v>
      </c>
      <c r="U50" s="49">
        <f t="shared" si="0"/>
        <v>3</v>
      </c>
      <c r="V50" s="54"/>
      <c r="W50" s="54"/>
      <c r="X50" s="54"/>
      <c r="Y50" s="49">
        <f t="shared" si="1"/>
        <v>0</v>
      </c>
      <c r="Z50" s="54"/>
      <c r="AA50" s="54">
        <v>1</v>
      </c>
      <c r="AB50" s="54">
        <v>1</v>
      </c>
      <c r="AC50" s="49">
        <f t="shared" si="2"/>
        <v>2</v>
      </c>
      <c r="AD50" s="54">
        <v>1</v>
      </c>
      <c r="AE50" s="54"/>
      <c r="AF50" s="54"/>
      <c r="AG50" s="49">
        <f t="shared" si="3"/>
        <v>1</v>
      </c>
    </row>
    <row r="51" spans="1:33" ht="22.5">
      <c r="A51" s="58"/>
      <c r="B51" s="58"/>
      <c r="C51" s="2"/>
      <c r="D51" s="2"/>
      <c r="E51" s="2"/>
      <c r="F51" s="2"/>
      <c r="G51" s="2"/>
      <c r="H51" s="2"/>
      <c r="I51" s="2"/>
      <c r="J51" s="2"/>
      <c r="K51" s="2"/>
      <c r="L51" s="31"/>
      <c r="M51" s="124">
        <v>20</v>
      </c>
      <c r="N51" s="50" t="s">
        <v>153</v>
      </c>
      <c r="O51" s="51" t="s">
        <v>55</v>
      </c>
      <c r="P51" s="112">
        <f t="shared" si="4"/>
        <v>5</v>
      </c>
      <c r="Q51" s="112">
        <f t="shared" si="5"/>
        <v>5</v>
      </c>
      <c r="R51" s="53"/>
      <c r="S51" s="53"/>
      <c r="T51" s="53">
        <v>1</v>
      </c>
      <c r="U51" s="49">
        <f>+R51+S51+T51</f>
        <v>1</v>
      </c>
      <c r="V51" s="54"/>
      <c r="W51" s="54">
        <v>1</v>
      </c>
      <c r="X51" s="54"/>
      <c r="Y51" s="49">
        <f t="shared" si="1"/>
        <v>1</v>
      </c>
      <c r="Z51" s="54"/>
      <c r="AA51" s="54">
        <v>1</v>
      </c>
      <c r="AB51" s="54"/>
      <c r="AC51" s="49">
        <f t="shared" si="2"/>
        <v>1</v>
      </c>
      <c r="AD51" s="54">
        <v>1</v>
      </c>
      <c r="AE51" s="54"/>
      <c r="AF51" s="54">
        <v>1</v>
      </c>
      <c r="AG51" s="49">
        <f t="shared" si="3"/>
        <v>2</v>
      </c>
    </row>
    <row r="52" spans="1:33" ht="12.75">
      <c r="A52" s="58"/>
      <c r="B52" s="58"/>
      <c r="C52" s="2"/>
      <c r="D52" s="2"/>
      <c r="E52" s="2"/>
      <c r="F52" s="2"/>
      <c r="G52" s="2"/>
      <c r="H52" s="2"/>
      <c r="I52" s="2"/>
      <c r="J52" s="2"/>
      <c r="K52" s="2"/>
      <c r="L52" s="31"/>
      <c r="M52" s="231">
        <v>21</v>
      </c>
      <c r="N52" s="50" t="s">
        <v>201</v>
      </c>
      <c r="O52" s="51" t="s">
        <v>55</v>
      </c>
      <c r="P52" s="112">
        <f t="shared" si="4"/>
        <v>4</v>
      </c>
      <c r="Q52" s="112">
        <f t="shared" si="5"/>
        <v>4</v>
      </c>
      <c r="R52" s="53"/>
      <c r="S52" s="53">
        <v>1</v>
      </c>
      <c r="T52" s="53">
        <v>1</v>
      </c>
      <c r="U52" s="49">
        <f>+R52+S52+T52</f>
        <v>2</v>
      </c>
      <c r="V52" s="54">
        <v>1</v>
      </c>
      <c r="W52" s="54"/>
      <c r="X52" s="54">
        <v>1</v>
      </c>
      <c r="Y52" s="49">
        <f t="shared" si="1"/>
        <v>2</v>
      </c>
      <c r="Z52" s="54"/>
      <c r="AA52" s="54"/>
      <c r="AB52" s="54"/>
      <c r="AC52" s="49">
        <f t="shared" si="2"/>
        <v>0</v>
      </c>
      <c r="AD52" s="54"/>
      <c r="AE52" s="54"/>
      <c r="AF52" s="54"/>
      <c r="AG52" s="49">
        <f t="shared" si="3"/>
        <v>0</v>
      </c>
    </row>
    <row r="53" spans="1:33" ht="22.5">
      <c r="A53" s="58"/>
      <c r="B53" s="58"/>
      <c r="C53" s="2"/>
      <c r="D53" s="2"/>
      <c r="E53" s="2"/>
      <c r="F53" s="2"/>
      <c r="G53" s="2"/>
      <c r="H53" s="2"/>
      <c r="I53" s="2"/>
      <c r="J53" s="2"/>
      <c r="K53" s="2"/>
      <c r="L53" s="233"/>
      <c r="M53" s="231">
        <v>22</v>
      </c>
      <c r="N53" s="50" t="s">
        <v>127</v>
      </c>
      <c r="O53" s="51" t="s">
        <v>55</v>
      </c>
      <c r="P53" s="112">
        <f t="shared" si="4"/>
        <v>3</v>
      </c>
      <c r="Q53" s="112">
        <f t="shared" si="5"/>
        <v>3</v>
      </c>
      <c r="R53" s="53"/>
      <c r="S53" s="53"/>
      <c r="T53" s="53"/>
      <c r="U53" s="49">
        <f t="shared" si="0"/>
        <v>0</v>
      </c>
      <c r="V53" s="54">
        <v>1</v>
      </c>
      <c r="W53" s="54">
        <v>1</v>
      </c>
      <c r="X53" s="54"/>
      <c r="Y53" s="49">
        <f t="shared" si="1"/>
        <v>2</v>
      </c>
      <c r="Z53" s="54">
        <v>1</v>
      </c>
      <c r="AA53" s="54"/>
      <c r="AB53" s="54"/>
      <c r="AC53" s="49">
        <f t="shared" si="2"/>
        <v>1</v>
      </c>
      <c r="AD53" s="54"/>
      <c r="AE53" s="54"/>
      <c r="AF53" s="54"/>
      <c r="AG53" s="49">
        <f t="shared" si="3"/>
        <v>0</v>
      </c>
    </row>
    <row r="54" spans="1:33" ht="22.5">
      <c r="A54" s="58"/>
      <c r="B54" s="58"/>
      <c r="C54" s="2"/>
      <c r="D54" s="2"/>
      <c r="E54" s="2"/>
      <c r="F54" s="2"/>
      <c r="G54" s="2"/>
      <c r="H54" s="2"/>
      <c r="I54" s="2"/>
      <c r="J54" s="2"/>
      <c r="K54" s="2"/>
      <c r="L54" s="233"/>
      <c r="M54" s="231">
        <v>23</v>
      </c>
      <c r="N54" s="50" t="s">
        <v>68</v>
      </c>
      <c r="O54" s="51" t="s">
        <v>53</v>
      </c>
      <c r="P54" s="112">
        <f t="shared" si="4"/>
        <v>4</v>
      </c>
      <c r="Q54" s="112">
        <f t="shared" si="5"/>
        <v>4</v>
      </c>
      <c r="R54" s="53"/>
      <c r="S54" s="53"/>
      <c r="T54" s="53"/>
      <c r="U54" s="49">
        <f t="shared" si="0"/>
        <v>0</v>
      </c>
      <c r="V54" s="54"/>
      <c r="W54" s="54">
        <v>1</v>
      </c>
      <c r="X54" s="54"/>
      <c r="Y54" s="49">
        <f t="shared" si="1"/>
        <v>1</v>
      </c>
      <c r="Z54" s="54"/>
      <c r="AA54" s="54"/>
      <c r="AB54" s="54">
        <v>1</v>
      </c>
      <c r="AC54" s="49">
        <f t="shared" si="2"/>
        <v>1</v>
      </c>
      <c r="AD54" s="54">
        <v>1</v>
      </c>
      <c r="AE54" s="54">
        <v>1</v>
      </c>
      <c r="AF54" s="54"/>
      <c r="AG54" s="49">
        <f t="shared" si="3"/>
        <v>2</v>
      </c>
    </row>
    <row r="55" spans="1:33" ht="12.75">
      <c r="A55" s="58"/>
      <c r="B55" s="58"/>
      <c r="C55" s="2"/>
      <c r="D55" s="2"/>
      <c r="E55" s="2"/>
      <c r="F55" s="2"/>
      <c r="G55" s="2"/>
      <c r="H55" s="2"/>
      <c r="I55" s="2"/>
      <c r="J55" s="2"/>
      <c r="K55" s="2"/>
      <c r="L55" s="31"/>
      <c r="M55" s="124">
        <v>24</v>
      </c>
      <c r="N55" s="50" t="s">
        <v>69</v>
      </c>
      <c r="O55" s="51" t="s">
        <v>53</v>
      </c>
      <c r="P55" s="112">
        <f t="shared" si="4"/>
        <v>1</v>
      </c>
      <c r="Q55" s="112">
        <f t="shared" si="5"/>
        <v>1</v>
      </c>
      <c r="R55" s="53"/>
      <c r="S55" s="53"/>
      <c r="T55" s="53"/>
      <c r="U55" s="49">
        <f t="shared" si="0"/>
        <v>0</v>
      </c>
      <c r="V55" s="54"/>
      <c r="W55" s="54"/>
      <c r="X55" s="54">
        <v>1</v>
      </c>
      <c r="Y55" s="49">
        <f t="shared" si="1"/>
        <v>1</v>
      </c>
      <c r="Z55" s="54"/>
      <c r="AA55" s="54"/>
      <c r="AB55" s="54"/>
      <c r="AC55" s="49">
        <f t="shared" si="2"/>
        <v>0</v>
      </c>
      <c r="AD55" s="54"/>
      <c r="AE55" s="54"/>
      <c r="AF55" s="54"/>
      <c r="AG55" s="49">
        <f t="shared" si="3"/>
        <v>0</v>
      </c>
    </row>
    <row r="56" spans="1:33" ht="22.5">
      <c r="A56" s="58"/>
      <c r="B56" s="58"/>
      <c r="C56" s="2"/>
      <c r="D56" s="2"/>
      <c r="E56" s="2"/>
      <c r="F56" s="2"/>
      <c r="G56" s="2"/>
      <c r="H56" s="2"/>
      <c r="I56" s="2"/>
      <c r="J56" s="2"/>
      <c r="K56" s="2"/>
      <c r="L56" s="31"/>
      <c r="M56" s="124">
        <v>25</v>
      </c>
      <c r="N56" s="50" t="s">
        <v>154</v>
      </c>
      <c r="O56" s="51" t="s">
        <v>53</v>
      </c>
      <c r="P56" s="112">
        <f t="shared" si="4"/>
        <v>2</v>
      </c>
      <c r="Q56" s="112">
        <f t="shared" si="5"/>
        <v>2</v>
      </c>
      <c r="R56" s="53">
        <v>1</v>
      </c>
      <c r="S56" s="53"/>
      <c r="T56" s="53"/>
      <c r="U56" s="49">
        <f t="shared" si="0"/>
        <v>1</v>
      </c>
      <c r="V56" s="54"/>
      <c r="W56" s="54"/>
      <c r="X56" s="54"/>
      <c r="Y56" s="49">
        <f t="shared" si="1"/>
        <v>0</v>
      </c>
      <c r="Z56" s="54"/>
      <c r="AA56" s="54">
        <v>1</v>
      </c>
      <c r="AB56" s="54"/>
      <c r="AC56" s="49">
        <f t="shared" si="2"/>
        <v>1</v>
      </c>
      <c r="AD56" s="54"/>
      <c r="AE56" s="54"/>
      <c r="AF56" s="54"/>
      <c r="AG56" s="49">
        <f t="shared" si="3"/>
        <v>0</v>
      </c>
    </row>
    <row r="57" spans="1:33" ht="12.75">
      <c r="A57" s="58"/>
      <c r="B57" s="58"/>
      <c r="C57" s="2"/>
      <c r="D57" s="2"/>
      <c r="E57" s="2"/>
      <c r="F57" s="2"/>
      <c r="G57" s="2"/>
      <c r="H57" s="2"/>
      <c r="I57" s="2"/>
      <c r="J57" s="2"/>
      <c r="K57" s="2"/>
      <c r="L57" s="233"/>
      <c r="M57" s="231">
        <v>26</v>
      </c>
      <c r="N57" s="50" t="s">
        <v>155</v>
      </c>
      <c r="O57" s="51" t="s">
        <v>53</v>
      </c>
      <c r="P57" s="112">
        <f t="shared" si="4"/>
        <v>4</v>
      </c>
      <c r="Q57" s="112">
        <f t="shared" si="5"/>
        <v>4</v>
      </c>
      <c r="R57" s="53"/>
      <c r="S57" s="53"/>
      <c r="T57" s="53">
        <v>1</v>
      </c>
      <c r="U57" s="49">
        <f t="shared" si="0"/>
        <v>1</v>
      </c>
      <c r="V57" s="54"/>
      <c r="W57" s="54"/>
      <c r="X57" s="54">
        <v>1</v>
      </c>
      <c r="Y57" s="49">
        <f t="shared" si="1"/>
        <v>1</v>
      </c>
      <c r="Z57" s="54"/>
      <c r="AA57" s="54"/>
      <c r="AB57" s="54">
        <v>1</v>
      </c>
      <c r="AC57" s="49">
        <f t="shared" si="2"/>
        <v>1</v>
      </c>
      <c r="AD57" s="54"/>
      <c r="AE57" s="54"/>
      <c r="AF57" s="54">
        <v>1</v>
      </c>
      <c r="AG57" s="49">
        <f t="shared" si="3"/>
        <v>1</v>
      </c>
    </row>
    <row r="58" spans="1:33" ht="12.75">
      <c r="A58" s="58"/>
      <c r="B58" s="58"/>
      <c r="C58" s="2"/>
      <c r="D58" s="2"/>
      <c r="E58" s="2"/>
      <c r="F58" s="2"/>
      <c r="G58" s="2"/>
      <c r="H58" s="2"/>
      <c r="I58" s="2"/>
      <c r="J58" s="2"/>
      <c r="K58" s="2"/>
      <c r="L58" s="31"/>
      <c r="M58" s="124">
        <v>27</v>
      </c>
      <c r="N58" s="50" t="s">
        <v>128</v>
      </c>
      <c r="O58" s="51" t="s">
        <v>55</v>
      </c>
      <c r="P58" s="112">
        <f t="shared" si="4"/>
        <v>4</v>
      </c>
      <c r="Q58" s="112">
        <f t="shared" si="5"/>
        <v>4</v>
      </c>
      <c r="R58" s="53"/>
      <c r="S58" s="53"/>
      <c r="T58" s="53">
        <v>1</v>
      </c>
      <c r="U58" s="49">
        <f t="shared" si="0"/>
        <v>1</v>
      </c>
      <c r="V58" s="54"/>
      <c r="W58" s="54">
        <v>1</v>
      </c>
      <c r="X58" s="54"/>
      <c r="Y58" s="49">
        <f t="shared" si="1"/>
        <v>1</v>
      </c>
      <c r="Z58" s="54"/>
      <c r="AA58" s="54"/>
      <c r="AB58" s="54">
        <v>1</v>
      </c>
      <c r="AC58" s="49">
        <f t="shared" si="2"/>
        <v>1</v>
      </c>
      <c r="AD58" s="54"/>
      <c r="AE58" s="54">
        <v>1</v>
      </c>
      <c r="AF58" s="54"/>
      <c r="AG58" s="49">
        <f t="shared" si="3"/>
        <v>1</v>
      </c>
    </row>
    <row r="59" spans="1:33" ht="12.75">
      <c r="A59" s="58"/>
      <c r="B59" s="58"/>
      <c r="C59" s="2"/>
      <c r="D59" s="2"/>
      <c r="E59" s="2"/>
      <c r="F59" s="2"/>
      <c r="G59" s="2"/>
      <c r="H59" s="2"/>
      <c r="I59" s="2"/>
      <c r="J59" s="2"/>
      <c r="K59" s="2"/>
      <c r="L59" s="233"/>
      <c r="M59" s="231">
        <v>28</v>
      </c>
      <c r="N59" s="129" t="s">
        <v>162</v>
      </c>
      <c r="O59" s="51" t="s">
        <v>53</v>
      </c>
      <c r="P59" s="112">
        <f t="shared" si="4"/>
        <v>5</v>
      </c>
      <c r="Q59" s="112">
        <f t="shared" si="5"/>
        <v>5</v>
      </c>
      <c r="R59" s="53">
        <v>1</v>
      </c>
      <c r="S59" s="53"/>
      <c r="T59" s="53"/>
      <c r="U59" s="49">
        <f t="shared" si="0"/>
        <v>1</v>
      </c>
      <c r="V59" s="54">
        <v>1</v>
      </c>
      <c r="W59" s="54"/>
      <c r="X59" s="54"/>
      <c r="Y59" s="49">
        <f t="shared" si="1"/>
        <v>1</v>
      </c>
      <c r="Z59" s="54"/>
      <c r="AA59" s="54">
        <v>1</v>
      </c>
      <c r="AB59" s="54">
        <v>1</v>
      </c>
      <c r="AC59" s="49">
        <f t="shared" si="2"/>
        <v>2</v>
      </c>
      <c r="AD59" s="54">
        <v>1</v>
      </c>
      <c r="AE59" s="54"/>
      <c r="AF59" s="54"/>
      <c r="AG59" s="49">
        <f t="shared" si="3"/>
        <v>1</v>
      </c>
    </row>
    <row r="60" spans="1:33" ht="22.5">
      <c r="A60" s="58"/>
      <c r="B60" s="58"/>
      <c r="C60" s="2"/>
      <c r="D60" s="2"/>
      <c r="E60" s="2"/>
      <c r="F60" s="2"/>
      <c r="G60" s="2"/>
      <c r="H60" s="2"/>
      <c r="I60" s="2"/>
      <c r="J60" s="2"/>
      <c r="K60" s="2"/>
      <c r="L60" s="233"/>
      <c r="M60" s="231">
        <v>29</v>
      </c>
      <c r="N60" s="50" t="s">
        <v>70</v>
      </c>
      <c r="O60" s="51" t="s">
        <v>53</v>
      </c>
      <c r="P60" s="112">
        <f t="shared" si="4"/>
        <v>4</v>
      </c>
      <c r="Q60" s="112">
        <f t="shared" si="5"/>
        <v>4</v>
      </c>
      <c r="R60" s="53"/>
      <c r="S60" s="53"/>
      <c r="T60" s="53">
        <v>1</v>
      </c>
      <c r="U60" s="49">
        <f t="shared" si="0"/>
        <v>1</v>
      </c>
      <c r="V60" s="54"/>
      <c r="W60" s="54"/>
      <c r="X60" s="54"/>
      <c r="Y60" s="49">
        <f t="shared" si="1"/>
        <v>0</v>
      </c>
      <c r="Z60" s="54"/>
      <c r="AA60" s="54">
        <v>1</v>
      </c>
      <c r="AB60" s="54">
        <v>1</v>
      </c>
      <c r="AC60" s="49">
        <f t="shared" si="2"/>
        <v>2</v>
      </c>
      <c r="AD60" s="54"/>
      <c r="AE60" s="54">
        <v>1</v>
      </c>
      <c r="AF60" s="54"/>
      <c r="AG60" s="49">
        <f t="shared" si="3"/>
        <v>1</v>
      </c>
    </row>
    <row r="61" spans="1:33" ht="22.5">
      <c r="A61" s="58"/>
      <c r="B61" s="58"/>
      <c r="C61" s="2"/>
      <c r="D61" s="2"/>
      <c r="E61" s="2"/>
      <c r="F61" s="2"/>
      <c r="G61" s="2"/>
      <c r="H61" s="2"/>
      <c r="I61" s="2"/>
      <c r="J61" s="2"/>
      <c r="K61" s="2"/>
      <c r="L61" s="233"/>
      <c r="M61" s="231">
        <v>30</v>
      </c>
      <c r="N61" s="50" t="s">
        <v>205</v>
      </c>
      <c r="O61" s="51" t="s">
        <v>53</v>
      </c>
      <c r="P61" s="112">
        <f t="shared" si="4"/>
        <v>4</v>
      </c>
      <c r="Q61" s="112">
        <f t="shared" si="5"/>
        <v>4</v>
      </c>
      <c r="R61" s="53"/>
      <c r="S61" s="53"/>
      <c r="T61" s="53">
        <v>1</v>
      </c>
      <c r="U61" s="49">
        <f>+R61+S61+T61</f>
        <v>1</v>
      </c>
      <c r="V61" s="54"/>
      <c r="W61" s="54"/>
      <c r="X61" s="54">
        <v>1</v>
      </c>
      <c r="Y61" s="49">
        <f>+V61+W61+X61</f>
        <v>1</v>
      </c>
      <c r="Z61" s="54"/>
      <c r="AA61" s="54"/>
      <c r="AB61" s="54">
        <v>1</v>
      </c>
      <c r="AC61" s="49">
        <f>+Z61+AA61+AB61</f>
        <v>1</v>
      </c>
      <c r="AD61" s="54"/>
      <c r="AE61" s="54"/>
      <c r="AF61" s="54">
        <v>1</v>
      </c>
      <c r="AG61" s="49">
        <f>+AD61+AE61+AF61</f>
        <v>1</v>
      </c>
    </row>
    <row r="62" spans="1:33" ht="33.75">
      <c r="A62" s="58"/>
      <c r="B62" s="58"/>
      <c r="C62" s="2"/>
      <c r="D62" s="2"/>
      <c r="E62" s="2"/>
      <c r="F62" s="2"/>
      <c r="G62" s="2"/>
      <c r="H62" s="2"/>
      <c r="I62" s="2"/>
      <c r="J62" s="2"/>
      <c r="K62" s="2"/>
      <c r="L62" s="233"/>
      <c r="M62" s="231">
        <v>31</v>
      </c>
      <c r="N62" s="50" t="s">
        <v>156</v>
      </c>
      <c r="O62" s="51" t="s">
        <v>53</v>
      </c>
      <c r="P62" s="112">
        <f t="shared" si="4"/>
        <v>2</v>
      </c>
      <c r="Q62" s="112">
        <f t="shared" si="5"/>
        <v>2</v>
      </c>
      <c r="R62" s="53"/>
      <c r="S62" s="53">
        <v>1</v>
      </c>
      <c r="T62" s="53"/>
      <c r="U62" s="49">
        <f>+R62+S62+T62</f>
        <v>1</v>
      </c>
      <c r="V62" s="54"/>
      <c r="W62" s="54"/>
      <c r="X62" s="54"/>
      <c r="Y62" s="49">
        <f>+V62+W62+X62</f>
        <v>0</v>
      </c>
      <c r="Z62" s="54"/>
      <c r="AA62" s="54"/>
      <c r="AB62" s="54">
        <v>1</v>
      </c>
      <c r="AC62" s="49">
        <f>+Z62+AA62+AB62</f>
        <v>1</v>
      </c>
      <c r="AD62" s="54"/>
      <c r="AE62" s="54"/>
      <c r="AF62" s="54"/>
      <c r="AG62" s="49">
        <f>+AD62+AE62+AF62</f>
        <v>0</v>
      </c>
    </row>
    <row r="63" spans="1:33" ht="12.75">
      <c r="A63" s="58"/>
      <c r="B63" s="58"/>
      <c r="C63" s="2"/>
      <c r="D63" s="2"/>
      <c r="E63" s="2"/>
      <c r="F63" s="2"/>
      <c r="G63" s="2"/>
      <c r="H63" s="2"/>
      <c r="I63" s="2"/>
      <c r="J63" s="2"/>
      <c r="K63" s="2"/>
      <c r="L63" s="233"/>
      <c r="M63" s="231">
        <v>32</v>
      </c>
      <c r="N63" s="50" t="s">
        <v>157</v>
      </c>
      <c r="O63" s="51" t="s">
        <v>53</v>
      </c>
      <c r="P63" s="112">
        <f t="shared" si="4"/>
        <v>4</v>
      </c>
      <c r="Q63" s="112">
        <f t="shared" si="5"/>
        <v>4</v>
      </c>
      <c r="R63" s="53"/>
      <c r="S63" s="53"/>
      <c r="T63" s="53">
        <v>1</v>
      </c>
      <c r="U63" s="49">
        <f t="shared" si="0"/>
        <v>1</v>
      </c>
      <c r="V63" s="54"/>
      <c r="W63" s="54"/>
      <c r="X63" s="54">
        <v>1</v>
      </c>
      <c r="Y63" s="49">
        <f t="shared" si="1"/>
        <v>1</v>
      </c>
      <c r="Z63" s="54"/>
      <c r="AA63" s="54"/>
      <c r="AB63" s="54">
        <v>1</v>
      </c>
      <c r="AC63" s="49">
        <f t="shared" si="2"/>
        <v>1</v>
      </c>
      <c r="AD63" s="54"/>
      <c r="AE63" s="54"/>
      <c r="AF63" s="54">
        <v>1</v>
      </c>
      <c r="AG63" s="49">
        <f t="shared" si="3"/>
        <v>1</v>
      </c>
    </row>
    <row r="64" spans="1:33" ht="17.25" customHeight="1">
      <c r="A64" s="62"/>
      <c r="B64" s="58" t="s">
        <v>134</v>
      </c>
      <c r="C64" s="6"/>
      <c r="D64" s="6"/>
      <c r="E64" s="6"/>
      <c r="F64" s="6"/>
      <c r="G64" s="6"/>
      <c r="H64" s="6"/>
      <c r="I64" s="6"/>
      <c r="J64" s="6"/>
      <c r="K64" s="6"/>
      <c r="L64" s="6"/>
      <c r="M64" s="64"/>
      <c r="N64" s="55" t="s">
        <v>131</v>
      </c>
      <c r="O64" s="56"/>
      <c r="P64" s="48">
        <f>SUM(P65:P75)</f>
        <v>52</v>
      </c>
      <c r="Q64" s="48">
        <f>SUM(Q65:Q75)</f>
        <v>52</v>
      </c>
      <c r="R64" s="48">
        <f>SUM(R65:R75)</f>
        <v>1</v>
      </c>
      <c r="S64" s="48">
        <f>SUM(S65:S75)</f>
        <v>1</v>
      </c>
      <c r="T64" s="48">
        <f>SUM(T65:T75)</f>
        <v>8</v>
      </c>
      <c r="U64" s="49">
        <f t="shared" si="0"/>
        <v>10</v>
      </c>
      <c r="V64" s="48">
        <f>SUM(V65:V75)</f>
        <v>3</v>
      </c>
      <c r="W64" s="48">
        <f>SUM(W65:W75)</f>
        <v>2</v>
      </c>
      <c r="X64" s="48">
        <f>SUM(X65:X75)</f>
        <v>10</v>
      </c>
      <c r="Y64" s="49">
        <f t="shared" si="1"/>
        <v>15</v>
      </c>
      <c r="Z64" s="48">
        <f>SUM(Z65:Z75)</f>
        <v>1</v>
      </c>
      <c r="AA64" s="48">
        <f>SUM(AA65:AA75)</f>
        <v>1</v>
      </c>
      <c r="AB64" s="48">
        <f>SUM(AB65:AB75)</f>
        <v>8</v>
      </c>
      <c r="AC64" s="49">
        <f t="shared" si="2"/>
        <v>10</v>
      </c>
      <c r="AD64" s="48">
        <f>SUM(AD65:AD75)</f>
        <v>3</v>
      </c>
      <c r="AE64" s="48">
        <f>SUM(AE65:AE75)</f>
        <v>5</v>
      </c>
      <c r="AF64" s="48">
        <f>SUM(AF65:AF75)</f>
        <v>9</v>
      </c>
      <c r="AG64" s="49">
        <f t="shared" si="3"/>
        <v>17</v>
      </c>
    </row>
    <row r="65" spans="1:33" ht="12.75">
      <c r="A65" s="62"/>
      <c r="B65" s="58"/>
      <c r="C65" s="6"/>
      <c r="D65" s="6"/>
      <c r="E65" s="6"/>
      <c r="F65" s="6"/>
      <c r="G65" s="6"/>
      <c r="H65" s="6"/>
      <c r="I65" s="6"/>
      <c r="J65" s="6"/>
      <c r="K65" s="6"/>
      <c r="L65" s="236"/>
      <c r="M65" s="231">
        <v>1</v>
      </c>
      <c r="N65" s="50" t="s">
        <v>72</v>
      </c>
      <c r="O65" s="51" t="s">
        <v>53</v>
      </c>
      <c r="P65" s="112">
        <f aca="true" t="shared" si="6" ref="P65:P75">+R65+S65+T65+V65+W65+X65+Z65+AA65+AB65+AD65+AE65+AF65</f>
        <v>4</v>
      </c>
      <c r="Q65" s="112">
        <f aca="true" t="shared" si="7" ref="Q65:Q75">+P65</f>
        <v>4</v>
      </c>
      <c r="R65" s="53"/>
      <c r="S65" s="53"/>
      <c r="T65" s="53">
        <v>1</v>
      </c>
      <c r="U65" s="49">
        <f t="shared" si="0"/>
        <v>1</v>
      </c>
      <c r="V65" s="54"/>
      <c r="W65" s="54"/>
      <c r="X65" s="54">
        <v>1</v>
      </c>
      <c r="Y65" s="49">
        <f t="shared" si="1"/>
        <v>1</v>
      </c>
      <c r="Z65" s="54"/>
      <c r="AA65" s="54"/>
      <c r="AB65" s="54">
        <v>1</v>
      </c>
      <c r="AC65" s="49">
        <f t="shared" si="2"/>
        <v>1</v>
      </c>
      <c r="AD65" s="54"/>
      <c r="AE65" s="54"/>
      <c r="AF65" s="54">
        <v>1</v>
      </c>
      <c r="AG65" s="49">
        <f t="shared" si="3"/>
        <v>1</v>
      </c>
    </row>
    <row r="66" spans="1:33" ht="12.75">
      <c r="A66" s="62"/>
      <c r="B66" s="58"/>
      <c r="C66" s="6"/>
      <c r="D66" s="6"/>
      <c r="E66" s="6"/>
      <c r="F66" s="62"/>
      <c r="G66" s="6"/>
      <c r="H66" s="6"/>
      <c r="I66" s="6"/>
      <c r="J66" s="6"/>
      <c r="K66" s="6"/>
      <c r="L66" s="236"/>
      <c r="M66" s="231">
        <v>2</v>
      </c>
      <c r="N66" s="50" t="s">
        <v>73</v>
      </c>
      <c r="O66" s="51" t="s">
        <v>53</v>
      </c>
      <c r="P66" s="112">
        <f t="shared" si="6"/>
        <v>4</v>
      </c>
      <c r="Q66" s="112">
        <f t="shared" si="7"/>
        <v>4</v>
      </c>
      <c r="R66" s="53"/>
      <c r="S66" s="53"/>
      <c r="T66" s="53">
        <v>1</v>
      </c>
      <c r="U66" s="49">
        <f t="shared" si="0"/>
        <v>1</v>
      </c>
      <c r="V66" s="54"/>
      <c r="W66" s="54"/>
      <c r="X66" s="54">
        <v>1</v>
      </c>
      <c r="Y66" s="49">
        <f t="shared" si="1"/>
        <v>1</v>
      </c>
      <c r="Z66" s="54"/>
      <c r="AA66" s="54"/>
      <c r="AB66" s="54">
        <v>1</v>
      </c>
      <c r="AC66" s="49">
        <f t="shared" si="2"/>
        <v>1</v>
      </c>
      <c r="AD66" s="54"/>
      <c r="AE66" s="54"/>
      <c r="AF66" s="54">
        <v>1</v>
      </c>
      <c r="AG66" s="49">
        <f t="shared" si="3"/>
        <v>1</v>
      </c>
    </row>
    <row r="67" spans="1:33" ht="22.5">
      <c r="A67" s="62"/>
      <c r="B67" s="58"/>
      <c r="C67" s="6"/>
      <c r="D67" s="6"/>
      <c r="E67" s="6"/>
      <c r="F67" s="6"/>
      <c r="G67" s="62"/>
      <c r="H67" s="6"/>
      <c r="I67" s="6"/>
      <c r="J67" s="6"/>
      <c r="K67" s="6"/>
      <c r="L67" s="236"/>
      <c r="M67" s="231">
        <v>3</v>
      </c>
      <c r="N67" s="57" t="s">
        <v>74</v>
      </c>
      <c r="O67" s="51" t="s">
        <v>55</v>
      </c>
      <c r="P67" s="112">
        <f t="shared" si="6"/>
        <v>4</v>
      </c>
      <c r="Q67" s="112">
        <f t="shared" si="7"/>
        <v>4</v>
      </c>
      <c r="R67" s="53"/>
      <c r="S67" s="53"/>
      <c r="T67" s="53">
        <v>1</v>
      </c>
      <c r="U67" s="49">
        <f t="shared" si="0"/>
        <v>1</v>
      </c>
      <c r="V67" s="54"/>
      <c r="W67" s="54"/>
      <c r="X67" s="54"/>
      <c r="Y67" s="49">
        <f t="shared" si="1"/>
        <v>0</v>
      </c>
      <c r="Z67" s="54"/>
      <c r="AA67" s="54"/>
      <c r="AB67" s="54">
        <v>1</v>
      </c>
      <c r="AC67" s="49">
        <f t="shared" si="2"/>
        <v>1</v>
      </c>
      <c r="AD67" s="54">
        <v>1</v>
      </c>
      <c r="AE67" s="54">
        <v>1</v>
      </c>
      <c r="AF67" s="54"/>
      <c r="AG67" s="49">
        <f t="shared" si="3"/>
        <v>2</v>
      </c>
    </row>
    <row r="68" spans="1:33" ht="12.75">
      <c r="A68" s="62"/>
      <c r="B68" s="58"/>
      <c r="C68" s="6"/>
      <c r="D68" s="6"/>
      <c r="E68" s="6"/>
      <c r="F68" s="6"/>
      <c r="G68" s="6"/>
      <c r="H68" s="62"/>
      <c r="I68" s="62"/>
      <c r="J68" s="62"/>
      <c r="K68" s="62"/>
      <c r="L68" s="237"/>
      <c r="M68" s="231" t="s">
        <v>135</v>
      </c>
      <c r="N68" s="57" t="s">
        <v>75</v>
      </c>
      <c r="O68" s="51" t="s">
        <v>53</v>
      </c>
      <c r="P68" s="112">
        <f t="shared" si="6"/>
        <v>4</v>
      </c>
      <c r="Q68" s="112">
        <f t="shared" si="7"/>
        <v>4</v>
      </c>
      <c r="R68" s="53"/>
      <c r="S68" s="53"/>
      <c r="T68" s="53">
        <v>1</v>
      </c>
      <c r="U68" s="49">
        <f>+R68+S68+T68</f>
        <v>1</v>
      </c>
      <c r="V68" s="54"/>
      <c r="W68" s="54"/>
      <c r="X68" s="54">
        <v>1</v>
      </c>
      <c r="Y68" s="49">
        <f>+V68+W68+X68</f>
        <v>1</v>
      </c>
      <c r="Z68" s="54"/>
      <c r="AA68" s="54"/>
      <c r="AB68" s="54">
        <v>1</v>
      </c>
      <c r="AC68" s="49">
        <f>+Z68+AA68+AB68</f>
        <v>1</v>
      </c>
      <c r="AD68" s="54"/>
      <c r="AE68" s="54"/>
      <c r="AF68" s="54">
        <v>1</v>
      </c>
      <c r="AG68" s="49">
        <f>+AD68+AE68+AF68</f>
        <v>1</v>
      </c>
    </row>
    <row r="69" spans="1:33" ht="22.5">
      <c r="A69" s="62"/>
      <c r="B69" s="58"/>
      <c r="C69" s="6"/>
      <c r="D69" s="6"/>
      <c r="E69" s="6"/>
      <c r="F69" s="6"/>
      <c r="G69" s="6"/>
      <c r="H69" s="6"/>
      <c r="I69" s="6"/>
      <c r="J69" s="62"/>
      <c r="K69" s="62"/>
      <c r="L69" s="237"/>
      <c r="M69" s="231" t="s">
        <v>136</v>
      </c>
      <c r="N69" s="57" t="s">
        <v>76</v>
      </c>
      <c r="O69" s="51" t="s">
        <v>55</v>
      </c>
      <c r="P69" s="112">
        <f t="shared" si="6"/>
        <v>4</v>
      </c>
      <c r="Q69" s="112">
        <f t="shared" si="7"/>
        <v>4</v>
      </c>
      <c r="R69" s="53"/>
      <c r="S69" s="53"/>
      <c r="T69" s="53"/>
      <c r="U69" s="49">
        <f t="shared" si="0"/>
        <v>0</v>
      </c>
      <c r="V69" s="54">
        <v>1</v>
      </c>
      <c r="W69" s="54"/>
      <c r="X69" s="54"/>
      <c r="Y69" s="49">
        <f t="shared" si="1"/>
        <v>1</v>
      </c>
      <c r="Z69" s="54"/>
      <c r="AA69" s="54"/>
      <c r="AB69" s="54">
        <v>1</v>
      </c>
      <c r="AC69" s="49">
        <f t="shared" si="2"/>
        <v>1</v>
      </c>
      <c r="AD69" s="54">
        <v>1</v>
      </c>
      <c r="AE69" s="54">
        <v>1</v>
      </c>
      <c r="AF69" s="54"/>
      <c r="AG69" s="49">
        <f t="shared" si="3"/>
        <v>2</v>
      </c>
    </row>
    <row r="70" spans="1:33" ht="22.5">
      <c r="A70" s="62"/>
      <c r="B70" s="58"/>
      <c r="C70" s="6"/>
      <c r="D70" s="6"/>
      <c r="E70" s="6"/>
      <c r="F70" s="6"/>
      <c r="G70" s="6"/>
      <c r="H70" s="6"/>
      <c r="I70" s="6"/>
      <c r="J70" s="62"/>
      <c r="K70" s="62"/>
      <c r="L70" s="237"/>
      <c r="M70" s="231" t="s">
        <v>137</v>
      </c>
      <c r="N70" s="57" t="s">
        <v>77</v>
      </c>
      <c r="O70" s="51" t="s">
        <v>55</v>
      </c>
      <c r="P70" s="112">
        <f t="shared" si="6"/>
        <v>5</v>
      </c>
      <c r="Q70" s="112">
        <f t="shared" si="7"/>
        <v>5</v>
      </c>
      <c r="R70" s="53"/>
      <c r="S70" s="53"/>
      <c r="T70" s="53">
        <v>1</v>
      </c>
      <c r="U70" s="49">
        <f t="shared" si="0"/>
        <v>1</v>
      </c>
      <c r="V70" s="54">
        <v>1</v>
      </c>
      <c r="W70" s="54">
        <v>1</v>
      </c>
      <c r="X70" s="54">
        <v>1</v>
      </c>
      <c r="Y70" s="49">
        <f t="shared" si="1"/>
        <v>3</v>
      </c>
      <c r="Z70" s="54"/>
      <c r="AA70" s="54"/>
      <c r="AB70" s="54"/>
      <c r="AC70" s="49">
        <f t="shared" si="2"/>
        <v>0</v>
      </c>
      <c r="AD70" s="54"/>
      <c r="AE70" s="54">
        <v>1</v>
      </c>
      <c r="AF70" s="54"/>
      <c r="AG70" s="49">
        <f t="shared" si="3"/>
        <v>1</v>
      </c>
    </row>
    <row r="71" spans="1:33" ht="12.75">
      <c r="A71" s="62"/>
      <c r="B71" s="58"/>
      <c r="C71" s="6"/>
      <c r="D71" s="6"/>
      <c r="E71" s="6"/>
      <c r="F71" s="6"/>
      <c r="G71" s="6"/>
      <c r="H71" s="6"/>
      <c r="I71" s="6"/>
      <c r="J71" s="62"/>
      <c r="K71" s="62"/>
      <c r="L71" s="237"/>
      <c r="M71" s="231" t="s">
        <v>138</v>
      </c>
      <c r="N71" s="57" t="s">
        <v>78</v>
      </c>
      <c r="O71" s="51" t="s">
        <v>53</v>
      </c>
      <c r="P71" s="112">
        <f t="shared" si="6"/>
        <v>2</v>
      </c>
      <c r="Q71" s="112">
        <f t="shared" si="7"/>
        <v>2</v>
      </c>
      <c r="R71" s="53"/>
      <c r="S71" s="53"/>
      <c r="T71" s="53"/>
      <c r="U71" s="49">
        <f t="shared" si="0"/>
        <v>0</v>
      </c>
      <c r="V71" s="54"/>
      <c r="W71" s="54"/>
      <c r="X71" s="54">
        <v>1</v>
      </c>
      <c r="Y71" s="49">
        <f t="shared" si="1"/>
        <v>1</v>
      </c>
      <c r="Z71" s="54"/>
      <c r="AA71" s="54"/>
      <c r="AB71" s="54"/>
      <c r="AC71" s="49">
        <f t="shared" si="2"/>
        <v>0</v>
      </c>
      <c r="AD71" s="54"/>
      <c r="AE71" s="54"/>
      <c r="AF71" s="54">
        <v>1</v>
      </c>
      <c r="AG71" s="49">
        <f t="shared" si="3"/>
        <v>1</v>
      </c>
    </row>
    <row r="72" spans="1:33" ht="12.75">
      <c r="A72" s="62"/>
      <c r="B72" s="58"/>
      <c r="C72" s="6"/>
      <c r="D72" s="6"/>
      <c r="E72" s="6"/>
      <c r="F72" s="6"/>
      <c r="G72" s="6"/>
      <c r="H72" s="6"/>
      <c r="I72" s="6"/>
      <c r="J72" s="62"/>
      <c r="K72" s="62"/>
      <c r="L72" s="237"/>
      <c r="M72" s="231" t="s">
        <v>139</v>
      </c>
      <c r="N72" s="57" t="s">
        <v>79</v>
      </c>
      <c r="O72" s="51" t="s">
        <v>53</v>
      </c>
      <c r="P72" s="112">
        <f t="shared" si="6"/>
        <v>12</v>
      </c>
      <c r="Q72" s="112">
        <f t="shared" si="7"/>
        <v>12</v>
      </c>
      <c r="R72" s="53">
        <v>1</v>
      </c>
      <c r="S72" s="53">
        <v>1</v>
      </c>
      <c r="T72" s="53">
        <v>1</v>
      </c>
      <c r="U72" s="49">
        <f t="shared" si="0"/>
        <v>3</v>
      </c>
      <c r="V72" s="54">
        <v>1</v>
      </c>
      <c r="W72" s="54">
        <v>1</v>
      </c>
      <c r="X72" s="54">
        <v>1</v>
      </c>
      <c r="Y72" s="49">
        <f t="shared" si="1"/>
        <v>3</v>
      </c>
      <c r="Z72" s="54">
        <v>1</v>
      </c>
      <c r="AA72" s="54">
        <v>1</v>
      </c>
      <c r="AB72" s="54">
        <v>1</v>
      </c>
      <c r="AC72" s="49">
        <f t="shared" si="2"/>
        <v>3</v>
      </c>
      <c r="AD72" s="54">
        <v>1</v>
      </c>
      <c r="AE72" s="54">
        <v>1</v>
      </c>
      <c r="AF72" s="54">
        <v>1</v>
      </c>
      <c r="AG72" s="49">
        <f t="shared" si="3"/>
        <v>3</v>
      </c>
    </row>
    <row r="73" spans="1:33" ht="22.5">
      <c r="A73" s="62"/>
      <c r="B73" s="58"/>
      <c r="C73" s="6"/>
      <c r="D73" s="6"/>
      <c r="E73" s="6"/>
      <c r="F73" s="6"/>
      <c r="G73" s="6"/>
      <c r="H73" s="6"/>
      <c r="I73" s="6"/>
      <c r="J73" s="62"/>
      <c r="K73" s="62"/>
      <c r="L73" s="237"/>
      <c r="M73" s="231" t="s">
        <v>140</v>
      </c>
      <c r="N73" s="57" t="s">
        <v>80</v>
      </c>
      <c r="O73" s="51" t="s">
        <v>53</v>
      </c>
      <c r="P73" s="112">
        <f t="shared" si="6"/>
        <v>2</v>
      </c>
      <c r="Q73" s="112">
        <f t="shared" si="7"/>
        <v>2</v>
      </c>
      <c r="R73" s="53"/>
      <c r="S73" s="53"/>
      <c r="T73" s="53"/>
      <c r="U73" s="49">
        <f t="shared" si="0"/>
        <v>0</v>
      </c>
      <c r="V73" s="54"/>
      <c r="W73" s="54"/>
      <c r="X73" s="54">
        <v>1</v>
      </c>
      <c r="Y73" s="49">
        <f t="shared" si="1"/>
        <v>1</v>
      </c>
      <c r="Z73" s="54"/>
      <c r="AA73" s="54"/>
      <c r="AB73" s="54"/>
      <c r="AC73" s="49">
        <f t="shared" si="2"/>
        <v>0</v>
      </c>
      <c r="AD73" s="54"/>
      <c r="AE73" s="54"/>
      <c r="AF73" s="54">
        <v>1</v>
      </c>
      <c r="AG73" s="49">
        <f t="shared" si="3"/>
        <v>1</v>
      </c>
    </row>
    <row r="74" spans="1:33" ht="12.75">
      <c r="A74" s="62"/>
      <c r="B74" s="58"/>
      <c r="C74" s="6"/>
      <c r="D74" s="6"/>
      <c r="E74" s="6"/>
      <c r="F74" s="6"/>
      <c r="G74" s="6"/>
      <c r="H74" s="6"/>
      <c r="I74" s="6"/>
      <c r="J74" s="6"/>
      <c r="K74" s="6"/>
      <c r="L74" s="236"/>
      <c r="M74" s="231">
        <v>10</v>
      </c>
      <c r="N74" s="57" t="s">
        <v>81</v>
      </c>
      <c r="O74" s="51" t="s">
        <v>55</v>
      </c>
      <c r="P74" s="112">
        <f t="shared" si="6"/>
        <v>1</v>
      </c>
      <c r="Q74" s="112">
        <f t="shared" si="7"/>
        <v>1</v>
      </c>
      <c r="R74" s="53"/>
      <c r="S74" s="53"/>
      <c r="T74" s="53"/>
      <c r="U74" s="49">
        <f t="shared" si="0"/>
        <v>0</v>
      </c>
      <c r="V74" s="54"/>
      <c r="W74" s="54"/>
      <c r="X74" s="54"/>
      <c r="Y74" s="49">
        <f t="shared" si="1"/>
        <v>0</v>
      </c>
      <c r="Z74" s="54"/>
      <c r="AA74" s="54"/>
      <c r="AB74" s="54"/>
      <c r="AC74" s="49">
        <f t="shared" si="2"/>
        <v>0</v>
      </c>
      <c r="AD74" s="54"/>
      <c r="AE74" s="54">
        <v>1</v>
      </c>
      <c r="AF74" s="54"/>
      <c r="AG74" s="49">
        <f t="shared" si="3"/>
        <v>1</v>
      </c>
    </row>
    <row r="75" spans="1:33" ht="22.5">
      <c r="A75" s="62"/>
      <c r="B75" s="58"/>
      <c r="C75" s="6"/>
      <c r="D75" s="6"/>
      <c r="E75" s="6"/>
      <c r="F75" s="6"/>
      <c r="G75" s="6"/>
      <c r="H75" s="6"/>
      <c r="I75" s="6"/>
      <c r="J75" s="6"/>
      <c r="K75" s="6"/>
      <c r="L75" s="236"/>
      <c r="M75" s="231">
        <v>11</v>
      </c>
      <c r="N75" s="57" t="s">
        <v>82</v>
      </c>
      <c r="O75" s="51" t="s">
        <v>83</v>
      </c>
      <c r="P75" s="112">
        <f t="shared" si="6"/>
        <v>10</v>
      </c>
      <c r="Q75" s="112">
        <f t="shared" si="7"/>
        <v>10</v>
      </c>
      <c r="R75" s="53"/>
      <c r="S75" s="53"/>
      <c r="T75" s="53">
        <v>2</v>
      </c>
      <c r="U75" s="49">
        <f t="shared" si="0"/>
        <v>2</v>
      </c>
      <c r="V75" s="54"/>
      <c r="W75" s="54"/>
      <c r="X75" s="54">
        <v>3</v>
      </c>
      <c r="Y75" s="49">
        <f t="shared" si="1"/>
        <v>3</v>
      </c>
      <c r="Z75" s="54"/>
      <c r="AA75" s="54"/>
      <c r="AB75" s="54">
        <v>2</v>
      </c>
      <c r="AC75" s="49">
        <f t="shared" si="2"/>
        <v>2</v>
      </c>
      <c r="AD75" s="54"/>
      <c r="AE75" s="54"/>
      <c r="AF75" s="54">
        <v>3</v>
      </c>
      <c r="AG75" s="49">
        <f t="shared" si="3"/>
        <v>3</v>
      </c>
    </row>
    <row r="76" spans="1:33" ht="12.75">
      <c r="A76" s="62"/>
      <c r="B76" s="58" t="s">
        <v>135</v>
      </c>
      <c r="C76" s="6"/>
      <c r="D76" s="6"/>
      <c r="E76" s="6"/>
      <c r="F76" s="6"/>
      <c r="G76" s="6"/>
      <c r="H76" s="6"/>
      <c r="I76" s="6"/>
      <c r="J76" s="6"/>
      <c r="K76" s="6"/>
      <c r="L76" s="6"/>
      <c r="M76" s="64"/>
      <c r="N76" s="55" t="s">
        <v>147</v>
      </c>
      <c r="O76" s="56"/>
      <c r="P76" s="48">
        <f>SUM(P77:P84)</f>
        <v>64</v>
      </c>
      <c r="Q76" s="48">
        <f>SUM(Q77:Q84)</f>
        <v>64</v>
      </c>
      <c r="R76" s="48">
        <f>SUM(R77:R84)</f>
        <v>8</v>
      </c>
      <c r="S76" s="48">
        <f>SUM(S77:S84)</f>
        <v>4</v>
      </c>
      <c r="T76" s="48">
        <f>SUM(T77:T84)</f>
        <v>7</v>
      </c>
      <c r="U76" s="49">
        <f t="shared" si="0"/>
        <v>19</v>
      </c>
      <c r="V76" s="48">
        <f>SUM(V77:V84)</f>
        <v>4</v>
      </c>
      <c r="W76" s="48">
        <f>SUM(W77:W84)</f>
        <v>4</v>
      </c>
      <c r="X76" s="48">
        <f>SUM(X77:X84)</f>
        <v>7</v>
      </c>
      <c r="Y76" s="49">
        <f t="shared" si="1"/>
        <v>15</v>
      </c>
      <c r="Z76" s="48">
        <f>SUM(Z77:Z84)</f>
        <v>4</v>
      </c>
      <c r="AA76" s="48">
        <f>SUM(AA77:AA84)</f>
        <v>4</v>
      </c>
      <c r="AB76" s="48">
        <f>SUM(AB77:AB84)</f>
        <v>7</v>
      </c>
      <c r="AC76" s="49">
        <f t="shared" si="2"/>
        <v>15</v>
      </c>
      <c r="AD76" s="48">
        <f>SUM(AD77:AD84)</f>
        <v>4</v>
      </c>
      <c r="AE76" s="48">
        <f>SUM(AE77:AE84)</f>
        <v>4</v>
      </c>
      <c r="AF76" s="48">
        <f>SUM(AF77:AF84)</f>
        <v>7</v>
      </c>
      <c r="AG76" s="49">
        <f t="shared" si="3"/>
        <v>15</v>
      </c>
    </row>
    <row r="77" spans="1:33" ht="12.75">
      <c r="A77" s="62"/>
      <c r="B77" s="58"/>
      <c r="C77" s="6"/>
      <c r="D77" s="6"/>
      <c r="E77" s="6"/>
      <c r="F77" s="6"/>
      <c r="G77" s="6"/>
      <c r="H77" s="6"/>
      <c r="I77" s="6"/>
      <c r="J77" s="6"/>
      <c r="K77" s="6"/>
      <c r="L77" s="235"/>
      <c r="M77" s="231">
        <v>1</v>
      </c>
      <c r="N77" s="50" t="s">
        <v>84</v>
      </c>
      <c r="O77" s="51" t="s">
        <v>53</v>
      </c>
      <c r="P77" s="112">
        <f aca="true" t="shared" si="8" ref="P77:P84">+R77+S77+T77+V77+W77+X77+Z77+AA77+AB77+AD77+AE77+AF77</f>
        <v>4</v>
      </c>
      <c r="Q77" s="112">
        <f aca="true" t="shared" si="9" ref="Q77:Q84">+P77</f>
        <v>4</v>
      </c>
      <c r="R77" s="53"/>
      <c r="S77" s="53"/>
      <c r="T77" s="53">
        <v>1</v>
      </c>
      <c r="U77" s="49">
        <f t="shared" si="0"/>
        <v>1</v>
      </c>
      <c r="V77" s="54"/>
      <c r="W77" s="54"/>
      <c r="X77" s="54">
        <v>1</v>
      </c>
      <c r="Y77" s="49">
        <f t="shared" si="1"/>
        <v>1</v>
      </c>
      <c r="Z77" s="54"/>
      <c r="AA77" s="54"/>
      <c r="AB77" s="54">
        <v>1</v>
      </c>
      <c r="AC77" s="49">
        <f t="shared" si="2"/>
        <v>1</v>
      </c>
      <c r="AD77" s="54"/>
      <c r="AE77" s="54"/>
      <c r="AF77" s="54">
        <v>1</v>
      </c>
      <c r="AG77" s="49">
        <f t="shared" si="3"/>
        <v>1</v>
      </c>
    </row>
    <row r="78" spans="1:33" ht="12.75">
      <c r="A78" s="62"/>
      <c r="B78" s="58"/>
      <c r="C78" s="6"/>
      <c r="D78" s="6"/>
      <c r="E78" s="6"/>
      <c r="F78" s="6"/>
      <c r="G78" s="6"/>
      <c r="H78" s="6"/>
      <c r="I78" s="6"/>
      <c r="J78" s="6"/>
      <c r="K78" s="6"/>
      <c r="L78" s="236"/>
      <c r="M78" s="231">
        <v>2</v>
      </c>
      <c r="N78" s="50" t="s">
        <v>85</v>
      </c>
      <c r="O78" s="51" t="s">
        <v>53</v>
      </c>
      <c r="P78" s="112">
        <f t="shared" si="8"/>
        <v>4</v>
      </c>
      <c r="Q78" s="112">
        <f t="shared" si="9"/>
        <v>4</v>
      </c>
      <c r="R78" s="53"/>
      <c r="S78" s="53"/>
      <c r="T78" s="53">
        <v>1</v>
      </c>
      <c r="U78" s="49">
        <f t="shared" si="0"/>
        <v>1</v>
      </c>
      <c r="V78" s="54"/>
      <c r="W78" s="54"/>
      <c r="X78" s="54">
        <v>1</v>
      </c>
      <c r="Y78" s="49">
        <f t="shared" si="1"/>
        <v>1</v>
      </c>
      <c r="Z78" s="54"/>
      <c r="AA78" s="54"/>
      <c r="AB78" s="54">
        <v>1</v>
      </c>
      <c r="AC78" s="49">
        <f t="shared" si="2"/>
        <v>1</v>
      </c>
      <c r="AD78" s="54"/>
      <c r="AE78" s="54"/>
      <c r="AF78" s="54">
        <v>1</v>
      </c>
      <c r="AG78" s="49">
        <f t="shared" si="3"/>
        <v>1</v>
      </c>
    </row>
    <row r="79" spans="1:33" ht="12.75">
      <c r="A79" s="62"/>
      <c r="B79" s="58"/>
      <c r="C79" s="6"/>
      <c r="D79" s="6"/>
      <c r="E79" s="6"/>
      <c r="F79" s="6"/>
      <c r="G79" s="6"/>
      <c r="H79" s="6"/>
      <c r="I79" s="6"/>
      <c r="J79" s="6"/>
      <c r="K79" s="6"/>
      <c r="L79" s="235"/>
      <c r="M79" s="231">
        <v>3</v>
      </c>
      <c r="N79" s="50" t="s">
        <v>86</v>
      </c>
      <c r="O79" s="51" t="s">
        <v>53</v>
      </c>
      <c r="P79" s="112">
        <f t="shared" si="8"/>
        <v>12</v>
      </c>
      <c r="Q79" s="112">
        <f t="shared" si="9"/>
        <v>12</v>
      </c>
      <c r="R79" s="53">
        <v>1</v>
      </c>
      <c r="S79" s="53">
        <v>1</v>
      </c>
      <c r="T79" s="53">
        <v>1</v>
      </c>
      <c r="U79" s="49">
        <f t="shared" si="0"/>
        <v>3</v>
      </c>
      <c r="V79" s="54">
        <v>1</v>
      </c>
      <c r="W79" s="54">
        <v>1</v>
      </c>
      <c r="X79" s="54">
        <v>1</v>
      </c>
      <c r="Y79" s="49">
        <f t="shared" si="1"/>
        <v>3</v>
      </c>
      <c r="Z79" s="54">
        <v>1</v>
      </c>
      <c r="AA79" s="54">
        <v>1</v>
      </c>
      <c r="AB79" s="54">
        <v>1</v>
      </c>
      <c r="AC79" s="49">
        <f t="shared" si="2"/>
        <v>3</v>
      </c>
      <c r="AD79" s="54">
        <v>1</v>
      </c>
      <c r="AE79" s="54">
        <v>1</v>
      </c>
      <c r="AF79" s="54">
        <v>1</v>
      </c>
      <c r="AG79" s="49">
        <f t="shared" si="3"/>
        <v>3</v>
      </c>
    </row>
    <row r="80" spans="1:33" ht="12.75">
      <c r="A80" s="62"/>
      <c r="B80" s="58"/>
      <c r="C80" s="6"/>
      <c r="D80" s="6"/>
      <c r="E80" s="6"/>
      <c r="F80" s="6"/>
      <c r="G80" s="6"/>
      <c r="H80" s="6"/>
      <c r="I80" s="6"/>
      <c r="J80" s="6"/>
      <c r="K80" s="6"/>
      <c r="L80" s="235"/>
      <c r="M80" s="231">
        <v>4</v>
      </c>
      <c r="N80" s="50" t="s">
        <v>87</v>
      </c>
      <c r="O80" s="51" t="s">
        <v>190</v>
      </c>
      <c r="P80" s="112">
        <f t="shared" si="8"/>
        <v>4</v>
      </c>
      <c r="Q80" s="112">
        <f t="shared" si="9"/>
        <v>4</v>
      </c>
      <c r="R80" s="53"/>
      <c r="S80" s="53"/>
      <c r="T80" s="53">
        <v>1</v>
      </c>
      <c r="U80" s="49">
        <f t="shared" si="0"/>
        <v>1</v>
      </c>
      <c r="V80" s="54"/>
      <c r="W80" s="54"/>
      <c r="X80" s="54">
        <v>1</v>
      </c>
      <c r="Y80" s="49">
        <f t="shared" si="1"/>
        <v>1</v>
      </c>
      <c r="Z80" s="54"/>
      <c r="AA80" s="54"/>
      <c r="AB80" s="54">
        <v>1</v>
      </c>
      <c r="AC80" s="49">
        <f t="shared" si="2"/>
        <v>1</v>
      </c>
      <c r="AD80" s="54"/>
      <c r="AE80" s="54"/>
      <c r="AF80" s="54">
        <v>1</v>
      </c>
      <c r="AG80" s="49">
        <f t="shared" si="3"/>
        <v>1</v>
      </c>
    </row>
    <row r="81" spans="1:33" ht="12.75">
      <c r="A81" s="62"/>
      <c r="B81" s="58"/>
      <c r="C81" s="6"/>
      <c r="D81" s="6"/>
      <c r="E81" s="6"/>
      <c r="F81" s="6"/>
      <c r="G81" s="6"/>
      <c r="H81" s="6"/>
      <c r="I81" s="6"/>
      <c r="J81" s="6"/>
      <c r="K81" s="6"/>
      <c r="L81" s="235"/>
      <c r="M81" s="231">
        <v>5</v>
      </c>
      <c r="N81" s="50" t="s">
        <v>89</v>
      </c>
      <c r="O81" s="51" t="s">
        <v>53</v>
      </c>
      <c r="P81" s="112">
        <f t="shared" si="8"/>
        <v>12</v>
      </c>
      <c r="Q81" s="112">
        <f t="shared" si="9"/>
        <v>12</v>
      </c>
      <c r="R81" s="53">
        <v>1</v>
      </c>
      <c r="S81" s="53">
        <v>1</v>
      </c>
      <c r="T81" s="53">
        <v>1</v>
      </c>
      <c r="U81" s="49">
        <f t="shared" si="0"/>
        <v>3</v>
      </c>
      <c r="V81" s="54">
        <v>1</v>
      </c>
      <c r="W81" s="54">
        <v>1</v>
      </c>
      <c r="X81" s="54">
        <v>1</v>
      </c>
      <c r="Y81" s="49">
        <f t="shared" si="1"/>
        <v>3</v>
      </c>
      <c r="Z81" s="54">
        <v>1</v>
      </c>
      <c r="AA81" s="54">
        <v>1</v>
      </c>
      <c r="AB81" s="54">
        <v>1</v>
      </c>
      <c r="AC81" s="49">
        <f t="shared" si="2"/>
        <v>3</v>
      </c>
      <c r="AD81" s="54">
        <v>1</v>
      </c>
      <c r="AE81" s="54">
        <v>1</v>
      </c>
      <c r="AF81" s="54">
        <v>1</v>
      </c>
      <c r="AG81" s="49">
        <f t="shared" si="3"/>
        <v>3</v>
      </c>
    </row>
    <row r="82" spans="1:33" ht="22.5">
      <c r="A82" s="62"/>
      <c r="B82" s="58"/>
      <c r="C82" s="6"/>
      <c r="D82" s="6"/>
      <c r="E82" s="6"/>
      <c r="F82" s="6"/>
      <c r="G82" s="6"/>
      <c r="H82" s="6"/>
      <c r="I82" s="6"/>
      <c r="J82" s="6"/>
      <c r="K82" s="6"/>
      <c r="L82" s="235"/>
      <c r="M82" s="231">
        <v>6</v>
      </c>
      <c r="N82" s="50" t="s">
        <v>90</v>
      </c>
      <c r="O82" s="51" t="s">
        <v>91</v>
      </c>
      <c r="P82" s="112">
        <f t="shared" si="8"/>
        <v>4</v>
      </c>
      <c r="Q82" s="112">
        <f t="shared" si="9"/>
        <v>4</v>
      </c>
      <c r="R82" s="53">
        <v>4</v>
      </c>
      <c r="S82" s="53"/>
      <c r="T82" s="53"/>
      <c r="U82" s="49">
        <f t="shared" si="0"/>
        <v>4</v>
      </c>
      <c r="V82" s="54"/>
      <c r="W82" s="54"/>
      <c r="X82" s="54"/>
      <c r="Y82" s="49">
        <f t="shared" si="1"/>
        <v>0</v>
      </c>
      <c r="Z82" s="54"/>
      <c r="AA82" s="54"/>
      <c r="AB82" s="54"/>
      <c r="AC82" s="49">
        <f t="shared" si="2"/>
        <v>0</v>
      </c>
      <c r="AD82" s="54"/>
      <c r="AE82" s="54"/>
      <c r="AF82" s="54"/>
      <c r="AG82" s="49">
        <f t="shared" si="3"/>
        <v>0</v>
      </c>
    </row>
    <row r="83" spans="1:33" ht="12.75">
      <c r="A83" s="62"/>
      <c r="B83" s="58"/>
      <c r="C83" s="6"/>
      <c r="D83" s="6"/>
      <c r="E83" s="6"/>
      <c r="F83" s="6"/>
      <c r="G83" s="6"/>
      <c r="H83" s="6"/>
      <c r="I83" s="6"/>
      <c r="J83" s="6"/>
      <c r="K83" s="6"/>
      <c r="L83" s="236"/>
      <c r="M83" s="231">
        <v>7</v>
      </c>
      <c r="N83" s="50" t="s">
        <v>92</v>
      </c>
      <c r="O83" s="51" t="s">
        <v>93</v>
      </c>
      <c r="P83" s="112">
        <f t="shared" si="8"/>
        <v>12</v>
      </c>
      <c r="Q83" s="112">
        <f t="shared" si="9"/>
        <v>12</v>
      </c>
      <c r="R83" s="53">
        <v>1</v>
      </c>
      <c r="S83" s="53">
        <v>1</v>
      </c>
      <c r="T83" s="53">
        <v>1</v>
      </c>
      <c r="U83" s="49">
        <f t="shared" si="0"/>
        <v>3</v>
      </c>
      <c r="V83" s="54">
        <v>1</v>
      </c>
      <c r="W83" s="54">
        <v>1</v>
      </c>
      <c r="X83" s="54">
        <v>1</v>
      </c>
      <c r="Y83" s="49">
        <f t="shared" si="1"/>
        <v>3</v>
      </c>
      <c r="Z83" s="54">
        <v>1</v>
      </c>
      <c r="AA83" s="54">
        <v>1</v>
      </c>
      <c r="AB83" s="54">
        <v>1</v>
      </c>
      <c r="AC83" s="49">
        <f t="shared" si="2"/>
        <v>3</v>
      </c>
      <c r="AD83" s="54">
        <v>1</v>
      </c>
      <c r="AE83" s="54">
        <v>1</v>
      </c>
      <c r="AF83" s="54">
        <v>1</v>
      </c>
      <c r="AG83" s="49">
        <f t="shared" si="3"/>
        <v>3</v>
      </c>
    </row>
    <row r="84" spans="1:33" ht="12.75">
      <c r="A84" s="62"/>
      <c r="B84" s="58"/>
      <c r="C84" s="6"/>
      <c r="D84" s="6"/>
      <c r="E84" s="6"/>
      <c r="F84" s="6"/>
      <c r="G84" s="6"/>
      <c r="H84" s="6"/>
      <c r="I84" s="6"/>
      <c r="J84" s="6"/>
      <c r="K84" s="6"/>
      <c r="L84" s="236"/>
      <c r="M84" s="231">
        <v>8</v>
      </c>
      <c r="N84" s="50" t="s">
        <v>94</v>
      </c>
      <c r="O84" s="51" t="s">
        <v>93</v>
      </c>
      <c r="P84" s="112">
        <f t="shared" si="8"/>
        <v>12</v>
      </c>
      <c r="Q84" s="112">
        <f t="shared" si="9"/>
        <v>12</v>
      </c>
      <c r="R84" s="53">
        <v>1</v>
      </c>
      <c r="S84" s="53">
        <v>1</v>
      </c>
      <c r="T84" s="53">
        <v>1</v>
      </c>
      <c r="U84" s="49">
        <f t="shared" si="0"/>
        <v>3</v>
      </c>
      <c r="V84" s="54">
        <v>1</v>
      </c>
      <c r="W84" s="54">
        <v>1</v>
      </c>
      <c r="X84" s="54">
        <v>1</v>
      </c>
      <c r="Y84" s="49">
        <f t="shared" si="1"/>
        <v>3</v>
      </c>
      <c r="Z84" s="54">
        <v>1</v>
      </c>
      <c r="AA84" s="54">
        <v>1</v>
      </c>
      <c r="AB84" s="54">
        <v>1</v>
      </c>
      <c r="AC84" s="49">
        <f t="shared" si="2"/>
        <v>3</v>
      </c>
      <c r="AD84" s="54">
        <v>1</v>
      </c>
      <c r="AE84" s="54">
        <v>1</v>
      </c>
      <c r="AF84" s="54">
        <v>1</v>
      </c>
      <c r="AG84" s="49">
        <f t="shared" si="3"/>
        <v>3</v>
      </c>
    </row>
    <row r="85" spans="1:33" ht="12.75">
      <c r="A85" s="62"/>
      <c r="B85" s="58" t="s">
        <v>136</v>
      </c>
      <c r="C85" s="6"/>
      <c r="D85" s="6"/>
      <c r="E85" s="6"/>
      <c r="F85" s="6"/>
      <c r="G85" s="6"/>
      <c r="H85" s="6"/>
      <c r="I85" s="6"/>
      <c r="J85" s="6"/>
      <c r="K85" s="6"/>
      <c r="L85" s="6"/>
      <c r="M85" s="64"/>
      <c r="N85" s="55" t="s">
        <v>148</v>
      </c>
      <c r="O85" s="56"/>
      <c r="P85" s="48">
        <f>SUM(P86:P90)</f>
        <v>52</v>
      </c>
      <c r="Q85" s="48">
        <f>SUM(Q86:Q90)</f>
        <v>52</v>
      </c>
      <c r="R85" s="48">
        <f>SUM(R86:R90)</f>
        <v>3</v>
      </c>
      <c r="S85" s="48">
        <f>SUM(S86:S90)</f>
        <v>2</v>
      </c>
      <c r="T85" s="48">
        <f>SUM(T86:T90)</f>
        <v>3</v>
      </c>
      <c r="U85" s="49">
        <f t="shared" si="0"/>
        <v>8</v>
      </c>
      <c r="V85" s="48">
        <f>SUM(V86:V90)</f>
        <v>5</v>
      </c>
      <c r="W85" s="48">
        <f>SUM(W86:W90)</f>
        <v>7</v>
      </c>
      <c r="X85" s="48">
        <f>SUM(X86:X90)</f>
        <v>5</v>
      </c>
      <c r="Y85" s="49">
        <f t="shared" si="1"/>
        <v>17</v>
      </c>
      <c r="Z85" s="48">
        <f>SUM(Z86:Z90)</f>
        <v>3</v>
      </c>
      <c r="AA85" s="48">
        <f>SUM(AA86:AA90)</f>
        <v>3</v>
      </c>
      <c r="AB85" s="48">
        <f>SUM(AB86:AB90)</f>
        <v>6</v>
      </c>
      <c r="AC85" s="49">
        <f t="shared" si="2"/>
        <v>12</v>
      </c>
      <c r="AD85" s="48">
        <f>SUM(AD86:AD90)</f>
        <v>5</v>
      </c>
      <c r="AE85" s="48">
        <f>SUM(AE86:AE90)</f>
        <v>6</v>
      </c>
      <c r="AF85" s="48">
        <f>SUM(AF86:AF90)</f>
        <v>4</v>
      </c>
      <c r="AG85" s="49">
        <f t="shared" si="3"/>
        <v>15</v>
      </c>
    </row>
    <row r="86" spans="1:33" ht="12.75">
      <c r="A86" s="62"/>
      <c r="B86" s="58"/>
      <c r="C86" s="6"/>
      <c r="D86" s="6"/>
      <c r="E86" s="6"/>
      <c r="F86" s="6"/>
      <c r="G86" s="6"/>
      <c r="H86" s="6"/>
      <c r="I86" s="6"/>
      <c r="J86" s="6"/>
      <c r="K86" s="6"/>
      <c r="L86" s="6"/>
      <c r="M86" s="124">
        <v>1</v>
      </c>
      <c r="N86" s="57" t="s">
        <v>95</v>
      </c>
      <c r="O86" s="51" t="s">
        <v>55</v>
      </c>
      <c r="P86" s="112">
        <f>+R86+S86+T86+V86+W86+X86+Z86+AA86+AB86+AD86+AE86+AF86</f>
        <v>2</v>
      </c>
      <c r="Q86" s="112">
        <f>+P86</f>
        <v>2</v>
      </c>
      <c r="R86" s="53"/>
      <c r="S86" s="53"/>
      <c r="T86" s="53"/>
      <c r="U86" s="49">
        <f t="shared" si="0"/>
        <v>0</v>
      </c>
      <c r="V86" s="54"/>
      <c r="W86" s="54">
        <v>1</v>
      </c>
      <c r="X86" s="54"/>
      <c r="Y86" s="49">
        <f t="shared" si="1"/>
        <v>1</v>
      </c>
      <c r="Z86" s="54"/>
      <c r="AA86" s="54"/>
      <c r="AB86" s="54"/>
      <c r="AC86" s="49">
        <f t="shared" si="2"/>
        <v>0</v>
      </c>
      <c r="AD86" s="54"/>
      <c r="AE86" s="54">
        <v>1</v>
      </c>
      <c r="AF86" s="54"/>
      <c r="AG86" s="49">
        <f t="shared" si="3"/>
        <v>1</v>
      </c>
    </row>
    <row r="87" spans="1:33" ht="12.75">
      <c r="A87" s="62"/>
      <c r="B87" s="58"/>
      <c r="C87" s="6"/>
      <c r="D87" s="6"/>
      <c r="E87" s="6"/>
      <c r="F87" s="6"/>
      <c r="G87" s="6"/>
      <c r="H87" s="6"/>
      <c r="I87" s="6"/>
      <c r="J87" s="6"/>
      <c r="K87" s="6"/>
      <c r="L87" s="236"/>
      <c r="M87" s="231">
        <v>2</v>
      </c>
      <c r="N87" s="57" t="s">
        <v>96</v>
      </c>
      <c r="O87" s="51" t="s">
        <v>53</v>
      </c>
      <c r="P87" s="112">
        <f>+R87+S87+T87+V87+W87+X87+Z87+AA87+AB87+AD87+AE87+AF87</f>
        <v>24</v>
      </c>
      <c r="Q87" s="112">
        <f>+P87</f>
        <v>24</v>
      </c>
      <c r="R87" s="53">
        <v>2</v>
      </c>
      <c r="S87" s="53">
        <v>2</v>
      </c>
      <c r="T87" s="53">
        <v>2</v>
      </c>
      <c r="U87" s="49">
        <f t="shared" si="0"/>
        <v>6</v>
      </c>
      <c r="V87" s="54">
        <v>2</v>
      </c>
      <c r="W87" s="54">
        <v>2</v>
      </c>
      <c r="X87" s="54">
        <v>2</v>
      </c>
      <c r="Y87" s="49">
        <f t="shared" si="1"/>
        <v>6</v>
      </c>
      <c r="Z87" s="54">
        <v>2</v>
      </c>
      <c r="AA87" s="54">
        <v>2</v>
      </c>
      <c r="AB87" s="54">
        <v>2</v>
      </c>
      <c r="AC87" s="49">
        <f t="shared" si="2"/>
        <v>6</v>
      </c>
      <c r="AD87" s="54">
        <v>2</v>
      </c>
      <c r="AE87" s="54">
        <v>2</v>
      </c>
      <c r="AF87" s="54">
        <v>2</v>
      </c>
      <c r="AG87" s="49">
        <f t="shared" si="3"/>
        <v>6</v>
      </c>
    </row>
    <row r="88" spans="1:33" ht="22.5">
      <c r="A88" s="62"/>
      <c r="B88" s="58"/>
      <c r="C88" s="6"/>
      <c r="D88" s="6"/>
      <c r="E88" s="6"/>
      <c r="F88" s="6"/>
      <c r="G88" s="6"/>
      <c r="H88" s="6"/>
      <c r="I88" s="6"/>
      <c r="J88" s="6"/>
      <c r="K88" s="6"/>
      <c r="L88" s="6"/>
      <c r="M88" s="124">
        <v>3</v>
      </c>
      <c r="N88" s="57" t="s">
        <v>97</v>
      </c>
      <c r="O88" s="51" t="s">
        <v>55</v>
      </c>
      <c r="P88" s="112">
        <f>+R88+S88+T88+V88+W88+X88+Z88+AA88+AB88+AD88+AE88+AF88</f>
        <v>5</v>
      </c>
      <c r="Q88" s="112">
        <f>+P88</f>
        <v>5</v>
      </c>
      <c r="R88" s="53"/>
      <c r="S88" s="53"/>
      <c r="T88" s="53"/>
      <c r="U88" s="49">
        <f t="shared" si="0"/>
        <v>0</v>
      </c>
      <c r="V88" s="54"/>
      <c r="W88" s="54">
        <v>1</v>
      </c>
      <c r="X88" s="54">
        <v>1</v>
      </c>
      <c r="Y88" s="49">
        <f t="shared" si="1"/>
        <v>2</v>
      </c>
      <c r="Z88" s="54"/>
      <c r="AA88" s="54"/>
      <c r="AB88" s="54">
        <v>1</v>
      </c>
      <c r="AC88" s="49">
        <f t="shared" si="2"/>
        <v>1</v>
      </c>
      <c r="AD88" s="54">
        <v>1</v>
      </c>
      <c r="AE88" s="54"/>
      <c r="AF88" s="54">
        <v>1</v>
      </c>
      <c r="AG88" s="49">
        <f t="shared" si="3"/>
        <v>2</v>
      </c>
    </row>
    <row r="89" spans="1:33" ht="12.75">
      <c r="A89" s="62"/>
      <c r="B89" s="58"/>
      <c r="C89" s="6"/>
      <c r="D89" s="6"/>
      <c r="E89" s="6"/>
      <c r="F89" s="6"/>
      <c r="G89" s="6"/>
      <c r="H89" s="6"/>
      <c r="I89" s="6"/>
      <c r="J89" s="6"/>
      <c r="K89" s="6"/>
      <c r="L89" s="236"/>
      <c r="M89" s="231">
        <v>4</v>
      </c>
      <c r="N89" s="50" t="s">
        <v>98</v>
      </c>
      <c r="O89" s="51" t="s">
        <v>53</v>
      </c>
      <c r="P89" s="112">
        <f>+R89+S89+T89+V89+W89+X89+Z89+AA89+AB89+AD89+AE89+AF89</f>
        <v>12</v>
      </c>
      <c r="Q89" s="112">
        <f>+P89</f>
        <v>12</v>
      </c>
      <c r="R89" s="53">
        <v>1</v>
      </c>
      <c r="S89" s="53"/>
      <c r="T89" s="53"/>
      <c r="U89" s="49">
        <f t="shared" si="0"/>
        <v>1</v>
      </c>
      <c r="V89" s="54">
        <v>3</v>
      </c>
      <c r="W89" s="54">
        <v>1</v>
      </c>
      <c r="X89" s="54">
        <v>1</v>
      </c>
      <c r="Y89" s="49">
        <f t="shared" si="1"/>
        <v>5</v>
      </c>
      <c r="Z89" s="54">
        <v>1</v>
      </c>
      <c r="AA89" s="54">
        <v>1</v>
      </c>
      <c r="AB89" s="54">
        <v>1</v>
      </c>
      <c r="AC89" s="49">
        <f t="shared" si="2"/>
        <v>3</v>
      </c>
      <c r="AD89" s="54">
        <v>1</v>
      </c>
      <c r="AE89" s="54">
        <v>1</v>
      </c>
      <c r="AF89" s="54">
        <v>1</v>
      </c>
      <c r="AG89" s="49">
        <f t="shared" si="3"/>
        <v>3</v>
      </c>
    </row>
    <row r="90" spans="1:33" ht="12.75">
      <c r="A90" s="62"/>
      <c r="B90" s="58"/>
      <c r="C90" s="6"/>
      <c r="D90" s="6"/>
      <c r="E90" s="6"/>
      <c r="F90" s="6"/>
      <c r="G90" s="6"/>
      <c r="H90" s="6"/>
      <c r="I90" s="6"/>
      <c r="J90" s="6"/>
      <c r="K90" s="6"/>
      <c r="L90" s="6"/>
      <c r="M90" s="124">
        <v>5</v>
      </c>
      <c r="N90" s="50" t="s">
        <v>99</v>
      </c>
      <c r="O90" s="51" t="s">
        <v>53</v>
      </c>
      <c r="P90" s="112">
        <f>+R90+S90+T90+V90+W90+X90+Z90+AA90+AB90+AD90+AE90+AF90</f>
        <v>9</v>
      </c>
      <c r="Q90" s="112">
        <f>+P90</f>
        <v>9</v>
      </c>
      <c r="R90" s="53"/>
      <c r="S90" s="53"/>
      <c r="T90" s="53">
        <v>1</v>
      </c>
      <c r="U90" s="49">
        <f t="shared" si="0"/>
        <v>1</v>
      </c>
      <c r="V90" s="54"/>
      <c r="W90" s="54">
        <v>2</v>
      </c>
      <c r="X90" s="54">
        <v>1</v>
      </c>
      <c r="Y90" s="49">
        <f t="shared" si="1"/>
        <v>3</v>
      </c>
      <c r="Z90" s="54"/>
      <c r="AA90" s="54"/>
      <c r="AB90" s="54">
        <v>2</v>
      </c>
      <c r="AC90" s="49">
        <f t="shared" si="2"/>
        <v>2</v>
      </c>
      <c r="AD90" s="54">
        <v>1</v>
      </c>
      <c r="AE90" s="54">
        <v>2</v>
      </c>
      <c r="AF90" s="54"/>
      <c r="AG90" s="49">
        <f t="shared" si="3"/>
        <v>3</v>
      </c>
    </row>
    <row r="91" spans="1:33" ht="12.75">
      <c r="A91" s="62"/>
      <c r="B91" s="58" t="s">
        <v>137</v>
      </c>
      <c r="C91" s="6"/>
      <c r="D91" s="6"/>
      <c r="E91" s="6"/>
      <c r="F91" s="6"/>
      <c r="G91" s="6"/>
      <c r="H91" s="6"/>
      <c r="I91" s="6"/>
      <c r="J91" s="6"/>
      <c r="K91" s="6"/>
      <c r="L91" s="6"/>
      <c r="M91" s="64"/>
      <c r="N91" s="55" t="s">
        <v>149</v>
      </c>
      <c r="O91" s="56"/>
      <c r="P91" s="48">
        <f>SUM(P92:P102)</f>
        <v>59</v>
      </c>
      <c r="Q91" s="48">
        <f>SUM(Q92:Q102)</f>
        <v>59</v>
      </c>
      <c r="R91" s="48">
        <f>SUM(R92:R102)</f>
        <v>3</v>
      </c>
      <c r="S91" s="48">
        <f>SUM(S92:S102)</f>
        <v>5</v>
      </c>
      <c r="T91" s="48">
        <f>SUM(T92:T102)</f>
        <v>8</v>
      </c>
      <c r="U91" s="49">
        <f t="shared" si="0"/>
        <v>16</v>
      </c>
      <c r="V91" s="48">
        <f>SUM(V92:V102)</f>
        <v>4</v>
      </c>
      <c r="W91" s="48">
        <f>SUM(W92:W102)</f>
        <v>5</v>
      </c>
      <c r="X91" s="48">
        <f>SUM(X92:X102)</f>
        <v>4</v>
      </c>
      <c r="Y91" s="49">
        <f t="shared" si="1"/>
        <v>13</v>
      </c>
      <c r="Z91" s="48">
        <f>SUM(Z92:Z102)</f>
        <v>4</v>
      </c>
      <c r="AA91" s="48">
        <f>SUM(AA92:AA102)</f>
        <v>3</v>
      </c>
      <c r="AB91" s="48">
        <f>SUM(AB92:AB102)</f>
        <v>6</v>
      </c>
      <c r="AC91" s="49">
        <f t="shared" si="2"/>
        <v>13</v>
      </c>
      <c r="AD91" s="48">
        <f>SUM(AD92:AD102)</f>
        <v>6</v>
      </c>
      <c r="AE91" s="48">
        <f>SUM(AE92:AE102)</f>
        <v>5</v>
      </c>
      <c r="AF91" s="48">
        <f>SUM(AF92:AF102)</f>
        <v>6</v>
      </c>
      <c r="AG91" s="49">
        <f t="shared" si="3"/>
        <v>17</v>
      </c>
    </row>
    <row r="92" spans="1:33" ht="22.5">
      <c r="A92" s="62"/>
      <c r="B92" s="58"/>
      <c r="C92" s="6"/>
      <c r="D92" s="6"/>
      <c r="E92" s="6"/>
      <c r="F92" s="6"/>
      <c r="G92" s="6"/>
      <c r="H92" s="6"/>
      <c r="I92" s="6"/>
      <c r="J92" s="6"/>
      <c r="K92" s="6"/>
      <c r="L92" s="236"/>
      <c r="M92" s="231">
        <v>1</v>
      </c>
      <c r="N92" s="50" t="s">
        <v>189</v>
      </c>
      <c r="O92" s="51" t="s">
        <v>53</v>
      </c>
      <c r="P92" s="112">
        <f aca="true" t="shared" si="10" ref="P92:P102">+R92+S92+T92+V92+W92+X92+Z92+AA92+AB92+AD92+AE92+AF92</f>
        <v>13</v>
      </c>
      <c r="Q92" s="112">
        <f aca="true" t="shared" si="11" ref="Q92:Q102">+P92</f>
        <v>13</v>
      </c>
      <c r="R92" s="53">
        <v>1</v>
      </c>
      <c r="S92" s="53">
        <v>1</v>
      </c>
      <c r="T92" s="53">
        <v>2</v>
      </c>
      <c r="U92" s="49">
        <f t="shared" si="0"/>
        <v>4</v>
      </c>
      <c r="V92" s="54">
        <v>1</v>
      </c>
      <c r="W92" s="54">
        <v>1</v>
      </c>
      <c r="X92" s="54">
        <v>1</v>
      </c>
      <c r="Y92" s="49">
        <f t="shared" si="1"/>
        <v>3</v>
      </c>
      <c r="Z92" s="54">
        <v>1</v>
      </c>
      <c r="AA92" s="54">
        <v>1</v>
      </c>
      <c r="AB92" s="54">
        <v>1</v>
      </c>
      <c r="AC92" s="49">
        <f t="shared" si="2"/>
        <v>3</v>
      </c>
      <c r="AD92" s="54">
        <v>1</v>
      </c>
      <c r="AE92" s="54">
        <v>1</v>
      </c>
      <c r="AF92" s="54">
        <v>1</v>
      </c>
      <c r="AG92" s="49">
        <f t="shared" si="3"/>
        <v>3</v>
      </c>
    </row>
    <row r="93" spans="1:33" ht="22.5">
      <c r="A93" s="62"/>
      <c r="B93" s="58"/>
      <c r="C93" s="6"/>
      <c r="D93" s="6"/>
      <c r="E93" s="6"/>
      <c r="F93" s="6"/>
      <c r="G93" s="6"/>
      <c r="H93" s="6"/>
      <c r="I93" s="6"/>
      <c r="J93" s="6"/>
      <c r="K93" s="6"/>
      <c r="L93" s="236"/>
      <c r="M93" s="231">
        <v>2</v>
      </c>
      <c r="N93" s="50" t="s">
        <v>196</v>
      </c>
      <c r="O93" s="51" t="s">
        <v>53</v>
      </c>
      <c r="P93" s="112">
        <f t="shared" si="10"/>
        <v>1</v>
      </c>
      <c r="Q93" s="112">
        <f t="shared" si="11"/>
        <v>1</v>
      </c>
      <c r="R93" s="53"/>
      <c r="S93" s="53"/>
      <c r="T93" s="53"/>
      <c r="U93" s="49">
        <f t="shared" si="0"/>
        <v>0</v>
      </c>
      <c r="V93" s="54"/>
      <c r="W93" s="54"/>
      <c r="X93" s="54"/>
      <c r="Y93" s="49">
        <f t="shared" si="1"/>
        <v>0</v>
      </c>
      <c r="Z93" s="54"/>
      <c r="AA93" s="54"/>
      <c r="AB93" s="54"/>
      <c r="AC93" s="49">
        <f t="shared" si="2"/>
        <v>0</v>
      </c>
      <c r="AD93" s="54"/>
      <c r="AE93" s="54">
        <v>1</v>
      </c>
      <c r="AF93" s="54"/>
      <c r="AG93" s="49">
        <f t="shared" si="3"/>
        <v>1</v>
      </c>
    </row>
    <row r="94" spans="1:33" ht="22.5">
      <c r="A94" s="62"/>
      <c r="B94" s="58"/>
      <c r="C94" s="6"/>
      <c r="D94" s="6"/>
      <c r="E94" s="6"/>
      <c r="F94" s="6"/>
      <c r="G94" s="6"/>
      <c r="H94" s="6"/>
      <c r="I94" s="6"/>
      <c r="J94" s="6"/>
      <c r="K94" s="6"/>
      <c r="L94" s="236"/>
      <c r="M94" s="231">
        <v>3</v>
      </c>
      <c r="N94" s="57" t="s">
        <v>197</v>
      </c>
      <c r="O94" s="51" t="s">
        <v>53</v>
      </c>
      <c r="P94" s="112">
        <f t="shared" si="10"/>
        <v>2</v>
      </c>
      <c r="Q94" s="112">
        <f t="shared" si="11"/>
        <v>2</v>
      </c>
      <c r="R94" s="53"/>
      <c r="S94" s="53">
        <v>1</v>
      </c>
      <c r="T94" s="53"/>
      <c r="U94" s="49">
        <f t="shared" si="0"/>
        <v>1</v>
      </c>
      <c r="V94" s="54"/>
      <c r="W94" s="54"/>
      <c r="X94" s="54"/>
      <c r="Y94" s="49">
        <f t="shared" si="1"/>
        <v>0</v>
      </c>
      <c r="Z94" s="54"/>
      <c r="AA94" s="54"/>
      <c r="AB94" s="54"/>
      <c r="AC94" s="49">
        <f t="shared" si="2"/>
        <v>0</v>
      </c>
      <c r="AD94" s="54"/>
      <c r="AE94" s="54"/>
      <c r="AF94" s="54">
        <v>1</v>
      </c>
      <c r="AG94" s="49">
        <f t="shared" si="3"/>
        <v>1</v>
      </c>
    </row>
    <row r="95" spans="1:33" ht="22.5">
      <c r="A95" s="62"/>
      <c r="B95" s="58"/>
      <c r="C95" s="6"/>
      <c r="D95" s="6"/>
      <c r="E95" s="6"/>
      <c r="F95" s="6"/>
      <c r="G95" s="6"/>
      <c r="H95" s="6"/>
      <c r="I95" s="6"/>
      <c r="J95" s="6"/>
      <c r="K95" s="6"/>
      <c r="L95" s="236"/>
      <c r="M95" s="231">
        <v>4</v>
      </c>
      <c r="N95" s="50" t="s">
        <v>100</v>
      </c>
      <c r="O95" s="51" t="s">
        <v>53</v>
      </c>
      <c r="P95" s="112">
        <f t="shared" si="10"/>
        <v>4</v>
      </c>
      <c r="Q95" s="112">
        <f t="shared" si="11"/>
        <v>4</v>
      </c>
      <c r="R95" s="53"/>
      <c r="S95" s="53"/>
      <c r="T95" s="53">
        <v>1</v>
      </c>
      <c r="U95" s="49">
        <f aca="true" t="shared" si="12" ref="U95:U102">+R95+S95+T95</f>
        <v>1</v>
      </c>
      <c r="V95" s="54"/>
      <c r="W95" s="54"/>
      <c r="X95" s="54">
        <v>1</v>
      </c>
      <c r="Y95" s="49">
        <f aca="true" t="shared" si="13" ref="Y95:Y102">+V95+W95+X95</f>
        <v>1</v>
      </c>
      <c r="Z95" s="54"/>
      <c r="AA95" s="54"/>
      <c r="AB95" s="54">
        <v>1</v>
      </c>
      <c r="AC95" s="49">
        <f>+Z95+AA95+AB95</f>
        <v>1</v>
      </c>
      <c r="AD95" s="54"/>
      <c r="AE95" s="54"/>
      <c r="AF95" s="54">
        <v>1</v>
      </c>
      <c r="AG95" s="49">
        <f aca="true" t="shared" si="14" ref="AG95:AG102">+AD95+AE95+AF95</f>
        <v>1</v>
      </c>
    </row>
    <row r="96" spans="1:33" ht="12.75">
      <c r="A96" s="62"/>
      <c r="B96" s="58"/>
      <c r="C96" s="6"/>
      <c r="D96" s="6"/>
      <c r="E96" s="6"/>
      <c r="F96" s="6"/>
      <c r="G96" s="6"/>
      <c r="H96" s="6"/>
      <c r="I96" s="6"/>
      <c r="J96" s="6"/>
      <c r="K96" s="6"/>
      <c r="L96" s="235"/>
      <c r="M96" s="231">
        <v>5</v>
      </c>
      <c r="N96" s="50" t="s">
        <v>101</v>
      </c>
      <c r="O96" s="51" t="s">
        <v>93</v>
      </c>
      <c r="P96" s="112">
        <f t="shared" si="10"/>
        <v>4</v>
      </c>
      <c r="Q96" s="112">
        <f t="shared" si="11"/>
        <v>4</v>
      </c>
      <c r="R96" s="53"/>
      <c r="S96" s="53"/>
      <c r="T96" s="53">
        <v>1</v>
      </c>
      <c r="U96" s="49">
        <f t="shared" si="12"/>
        <v>1</v>
      </c>
      <c r="V96" s="54"/>
      <c r="W96" s="54"/>
      <c r="X96" s="54">
        <v>1</v>
      </c>
      <c r="Y96" s="49">
        <f t="shared" si="13"/>
        <v>1</v>
      </c>
      <c r="Z96" s="54"/>
      <c r="AA96" s="54"/>
      <c r="AB96" s="54">
        <v>1</v>
      </c>
      <c r="AC96" s="49">
        <f>+Z96+AA96+AB96</f>
        <v>1</v>
      </c>
      <c r="AD96" s="54"/>
      <c r="AE96" s="54"/>
      <c r="AF96" s="54">
        <v>1</v>
      </c>
      <c r="AG96" s="49">
        <f t="shared" si="14"/>
        <v>1</v>
      </c>
    </row>
    <row r="97" spans="1:33" ht="33.75">
      <c r="A97" s="62"/>
      <c r="B97" s="58"/>
      <c r="C97" s="6"/>
      <c r="D97" s="6"/>
      <c r="E97" s="6"/>
      <c r="F97" s="6"/>
      <c r="G97" s="6"/>
      <c r="H97" s="6"/>
      <c r="I97" s="6"/>
      <c r="J97" s="6"/>
      <c r="K97" s="6"/>
      <c r="L97" s="236"/>
      <c r="M97" s="231">
        <v>6</v>
      </c>
      <c r="N97" s="50" t="s">
        <v>192</v>
      </c>
      <c r="O97" s="51" t="s">
        <v>61</v>
      </c>
      <c r="P97" s="112">
        <f t="shared" si="10"/>
        <v>3</v>
      </c>
      <c r="Q97" s="112">
        <f t="shared" si="11"/>
        <v>3</v>
      </c>
      <c r="R97" s="53"/>
      <c r="S97" s="53"/>
      <c r="T97" s="53"/>
      <c r="U97" s="49">
        <f t="shared" si="12"/>
        <v>0</v>
      </c>
      <c r="V97" s="54"/>
      <c r="W97" s="54">
        <v>1</v>
      </c>
      <c r="X97" s="54"/>
      <c r="Y97" s="49">
        <f t="shared" si="13"/>
        <v>1</v>
      </c>
      <c r="Z97" s="54"/>
      <c r="AA97" s="54"/>
      <c r="AB97" s="54">
        <v>1</v>
      </c>
      <c r="AC97" s="49">
        <f>+Z97+AA97+AB97</f>
        <v>1</v>
      </c>
      <c r="AD97" s="54"/>
      <c r="AE97" s="54">
        <v>1</v>
      </c>
      <c r="AF97" s="54"/>
      <c r="AG97" s="49">
        <f t="shared" si="14"/>
        <v>1</v>
      </c>
    </row>
    <row r="98" spans="1:33" ht="22.5">
      <c r="A98" s="62"/>
      <c r="B98" s="58"/>
      <c r="C98" s="6"/>
      <c r="D98" s="6"/>
      <c r="E98" s="6"/>
      <c r="F98" s="6"/>
      <c r="G98" s="6"/>
      <c r="H98" s="6"/>
      <c r="I98" s="6"/>
      <c r="J98" s="6"/>
      <c r="K98" s="6"/>
      <c r="L98" s="235"/>
      <c r="M98" s="231">
        <v>7</v>
      </c>
      <c r="N98" s="50" t="s">
        <v>191</v>
      </c>
      <c r="O98" s="51" t="s">
        <v>61</v>
      </c>
      <c r="P98" s="112">
        <f t="shared" si="10"/>
        <v>2</v>
      </c>
      <c r="Q98" s="112">
        <f t="shared" si="11"/>
        <v>2</v>
      </c>
      <c r="R98" s="53"/>
      <c r="S98" s="53"/>
      <c r="T98" s="53">
        <v>1</v>
      </c>
      <c r="U98" s="49">
        <f t="shared" si="12"/>
        <v>1</v>
      </c>
      <c r="V98" s="54"/>
      <c r="W98" s="54">
        <v>1</v>
      </c>
      <c r="X98" s="54"/>
      <c r="Y98" s="49">
        <f t="shared" si="13"/>
        <v>1</v>
      </c>
      <c r="Z98" s="54"/>
      <c r="AA98" s="54"/>
      <c r="AB98" s="54"/>
      <c r="AC98" s="49">
        <f>+Z98+AA98+AB98</f>
        <v>0</v>
      </c>
      <c r="AD98" s="54"/>
      <c r="AE98" s="54"/>
      <c r="AF98" s="54"/>
      <c r="AG98" s="49">
        <f t="shared" si="14"/>
        <v>0</v>
      </c>
    </row>
    <row r="99" spans="1:33" ht="22.5">
      <c r="A99" s="62"/>
      <c r="B99" s="58"/>
      <c r="C99" s="6"/>
      <c r="D99" s="6"/>
      <c r="E99" s="6"/>
      <c r="F99" s="6"/>
      <c r="G99" s="6"/>
      <c r="H99" s="6"/>
      <c r="I99" s="6"/>
      <c r="J99" s="6"/>
      <c r="K99" s="6"/>
      <c r="L99" s="6"/>
      <c r="M99" s="124">
        <v>8</v>
      </c>
      <c r="N99" s="50" t="s">
        <v>158</v>
      </c>
      <c r="O99" s="51" t="s">
        <v>53</v>
      </c>
      <c r="P99" s="112">
        <f t="shared" si="10"/>
        <v>6</v>
      </c>
      <c r="Q99" s="112">
        <f t="shared" si="11"/>
        <v>6</v>
      </c>
      <c r="R99" s="53"/>
      <c r="S99" s="53">
        <v>1</v>
      </c>
      <c r="T99" s="53">
        <v>1</v>
      </c>
      <c r="U99" s="49">
        <f t="shared" si="12"/>
        <v>2</v>
      </c>
      <c r="V99" s="54"/>
      <c r="W99" s="54"/>
      <c r="X99" s="54"/>
      <c r="Y99" s="49">
        <f t="shared" si="13"/>
        <v>0</v>
      </c>
      <c r="Z99" s="54">
        <v>1</v>
      </c>
      <c r="AA99" s="54">
        <v>1</v>
      </c>
      <c r="AB99" s="54"/>
      <c r="AC99" s="49">
        <f>SUM(Z99:AB99)</f>
        <v>2</v>
      </c>
      <c r="AD99" s="54">
        <v>2</v>
      </c>
      <c r="AE99" s="54"/>
      <c r="AF99" s="54"/>
      <c r="AG99" s="49">
        <f t="shared" si="14"/>
        <v>2</v>
      </c>
    </row>
    <row r="100" spans="1:33" ht="22.5">
      <c r="A100" s="62"/>
      <c r="B100" s="58"/>
      <c r="C100" s="6"/>
      <c r="D100" s="6"/>
      <c r="E100" s="6"/>
      <c r="F100" s="6"/>
      <c r="G100" s="6"/>
      <c r="H100" s="6"/>
      <c r="I100" s="6"/>
      <c r="J100" s="6"/>
      <c r="K100" s="6"/>
      <c r="L100" s="236"/>
      <c r="M100" s="231">
        <v>9</v>
      </c>
      <c r="N100" s="57" t="s">
        <v>199</v>
      </c>
      <c r="O100" s="51" t="s">
        <v>53</v>
      </c>
      <c r="P100" s="112">
        <f t="shared" si="10"/>
        <v>4</v>
      </c>
      <c r="Q100" s="112">
        <f t="shared" si="11"/>
        <v>4</v>
      </c>
      <c r="R100" s="53">
        <v>1</v>
      </c>
      <c r="S100" s="53"/>
      <c r="T100" s="53"/>
      <c r="U100" s="49">
        <f t="shared" si="12"/>
        <v>1</v>
      </c>
      <c r="V100" s="54">
        <v>1</v>
      </c>
      <c r="W100" s="54"/>
      <c r="X100" s="54"/>
      <c r="Y100" s="49">
        <f t="shared" si="13"/>
        <v>1</v>
      </c>
      <c r="Z100" s="54">
        <v>1</v>
      </c>
      <c r="AA100" s="54"/>
      <c r="AB100" s="54"/>
      <c r="AC100" s="49">
        <f aca="true" t="shared" si="15" ref="AC100:AC107">+Z100+AA100+AB100</f>
        <v>1</v>
      </c>
      <c r="AD100" s="54">
        <v>1</v>
      </c>
      <c r="AE100" s="54"/>
      <c r="AF100" s="54"/>
      <c r="AG100" s="49">
        <f t="shared" si="14"/>
        <v>1</v>
      </c>
    </row>
    <row r="101" spans="1:33" ht="12.75">
      <c r="A101" s="62"/>
      <c r="B101" s="58"/>
      <c r="C101" s="6"/>
      <c r="D101" s="6"/>
      <c r="E101" s="6"/>
      <c r="F101" s="6"/>
      <c r="G101" s="6"/>
      <c r="H101" s="6"/>
      <c r="I101" s="6"/>
      <c r="J101" s="6"/>
      <c r="K101" s="6"/>
      <c r="L101" s="236"/>
      <c r="M101" s="231">
        <v>10</v>
      </c>
      <c r="N101" s="50" t="s">
        <v>103</v>
      </c>
      <c r="O101" s="51" t="s">
        <v>53</v>
      </c>
      <c r="P101" s="112">
        <f t="shared" si="10"/>
        <v>12</v>
      </c>
      <c r="Q101" s="112">
        <f t="shared" si="11"/>
        <v>12</v>
      </c>
      <c r="R101" s="53">
        <v>1</v>
      </c>
      <c r="S101" s="53">
        <v>1</v>
      </c>
      <c r="T101" s="53">
        <v>1</v>
      </c>
      <c r="U101" s="49">
        <f t="shared" si="12"/>
        <v>3</v>
      </c>
      <c r="V101" s="54">
        <v>1</v>
      </c>
      <c r="W101" s="54">
        <v>1</v>
      </c>
      <c r="X101" s="54">
        <v>1</v>
      </c>
      <c r="Y101" s="49">
        <f t="shared" si="13"/>
        <v>3</v>
      </c>
      <c r="Z101" s="54">
        <v>1</v>
      </c>
      <c r="AA101" s="54">
        <v>1</v>
      </c>
      <c r="AB101" s="54">
        <v>1</v>
      </c>
      <c r="AC101" s="49">
        <f t="shared" si="15"/>
        <v>3</v>
      </c>
      <c r="AD101" s="54">
        <v>1</v>
      </c>
      <c r="AE101" s="54">
        <v>1</v>
      </c>
      <c r="AF101" s="54">
        <v>1</v>
      </c>
      <c r="AG101" s="49">
        <f t="shared" si="14"/>
        <v>3</v>
      </c>
    </row>
    <row r="102" spans="1:33" ht="22.5">
      <c r="A102" s="62"/>
      <c r="B102" s="58"/>
      <c r="C102" s="6"/>
      <c r="D102" s="6"/>
      <c r="E102" s="6"/>
      <c r="F102" s="6"/>
      <c r="G102" s="6"/>
      <c r="H102" s="6"/>
      <c r="I102" s="6"/>
      <c r="J102" s="6"/>
      <c r="K102" s="6"/>
      <c r="L102" s="236"/>
      <c r="M102" s="231">
        <v>11</v>
      </c>
      <c r="N102" s="50" t="s">
        <v>104</v>
      </c>
      <c r="O102" s="51" t="s">
        <v>93</v>
      </c>
      <c r="P102" s="112">
        <f t="shared" si="10"/>
        <v>8</v>
      </c>
      <c r="Q102" s="112">
        <f t="shared" si="11"/>
        <v>8</v>
      </c>
      <c r="R102" s="53"/>
      <c r="S102" s="53">
        <v>1</v>
      </c>
      <c r="T102" s="53">
        <v>1</v>
      </c>
      <c r="U102" s="49">
        <f t="shared" si="12"/>
        <v>2</v>
      </c>
      <c r="V102" s="54">
        <v>1</v>
      </c>
      <c r="W102" s="54">
        <v>1</v>
      </c>
      <c r="X102" s="54"/>
      <c r="Y102" s="49">
        <f t="shared" si="13"/>
        <v>2</v>
      </c>
      <c r="Z102" s="54"/>
      <c r="AA102" s="54"/>
      <c r="AB102" s="54">
        <v>1</v>
      </c>
      <c r="AC102" s="49">
        <f t="shared" si="15"/>
        <v>1</v>
      </c>
      <c r="AD102" s="54">
        <v>1</v>
      </c>
      <c r="AE102" s="54">
        <v>1</v>
      </c>
      <c r="AF102" s="54">
        <v>1</v>
      </c>
      <c r="AG102" s="49">
        <f t="shared" si="14"/>
        <v>3</v>
      </c>
    </row>
    <row r="103" spans="1:33" ht="12.75">
      <c r="A103" s="62"/>
      <c r="B103" s="58" t="s">
        <v>138</v>
      </c>
      <c r="C103" s="6"/>
      <c r="D103" s="6"/>
      <c r="E103" s="6"/>
      <c r="F103" s="6"/>
      <c r="G103" s="6"/>
      <c r="H103" s="6"/>
      <c r="I103" s="6"/>
      <c r="J103" s="6"/>
      <c r="K103" s="6"/>
      <c r="L103" s="6"/>
      <c r="M103" s="64"/>
      <c r="N103" s="55" t="s">
        <v>150</v>
      </c>
      <c r="O103" s="56"/>
      <c r="P103" s="48">
        <f>SUM(P104:P105)</f>
        <v>40</v>
      </c>
      <c r="Q103" s="48">
        <f>SUM(Q104:Q105)</f>
        <v>40</v>
      </c>
      <c r="R103" s="48">
        <f>SUM(R104:R105)</f>
        <v>4</v>
      </c>
      <c r="S103" s="48">
        <f>SUM(S104:S105)</f>
        <v>3</v>
      </c>
      <c r="T103" s="48">
        <f>SUM(T104:T105)</f>
        <v>5</v>
      </c>
      <c r="U103" s="49">
        <f aca="true" t="shared" si="16" ref="U103:U109">+R103+S103+T103</f>
        <v>12</v>
      </c>
      <c r="V103" s="48">
        <f>SUM(V104:V105)</f>
        <v>3</v>
      </c>
      <c r="W103" s="48">
        <f>SUM(W104:W105)</f>
        <v>4</v>
      </c>
      <c r="X103" s="48">
        <f>SUM(X104:X105)</f>
        <v>2</v>
      </c>
      <c r="Y103" s="49">
        <f aca="true" t="shared" si="17" ref="Y103:Y109">+V103+W103+X103</f>
        <v>9</v>
      </c>
      <c r="Z103" s="48">
        <f>SUM(Z104:Z105)</f>
        <v>2</v>
      </c>
      <c r="AA103" s="48">
        <f>SUM(AA104:AA105)</f>
        <v>4</v>
      </c>
      <c r="AB103" s="48">
        <f>SUM(AB104:AB105)</f>
        <v>4</v>
      </c>
      <c r="AC103" s="49">
        <f t="shared" si="15"/>
        <v>10</v>
      </c>
      <c r="AD103" s="48">
        <f>SUM(AD104:AD105)</f>
        <v>3</v>
      </c>
      <c r="AE103" s="48">
        <f>SUM(AE104:AE105)</f>
        <v>4</v>
      </c>
      <c r="AF103" s="48">
        <f>SUM(AF104:AF105)</f>
        <v>2</v>
      </c>
      <c r="AG103" s="49">
        <f aca="true" t="shared" si="18" ref="AG103:AG109">+AD103+AE103+AF103</f>
        <v>9</v>
      </c>
    </row>
    <row r="104" spans="1:33" ht="12.75">
      <c r="A104" s="62"/>
      <c r="B104" s="58"/>
      <c r="C104" s="6"/>
      <c r="D104" s="6"/>
      <c r="E104" s="6"/>
      <c r="F104" s="6"/>
      <c r="G104" s="6"/>
      <c r="H104" s="6"/>
      <c r="I104" s="6"/>
      <c r="J104" s="6"/>
      <c r="K104" s="6"/>
      <c r="L104" s="236"/>
      <c r="M104" s="231">
        <v>1</v>
      </c>
      <c r="N104" s="50" t="s">
        <v>105</v>
      </c>
      <c r="O104" s="51" t="s">
        <v>55</v>
      </c>
      <c r="P104" s="112">
        <f>+R104+S104+T104+V104+W104+X104+Z104+AA104+AB104+AD104+AE104+AF104</f>
        <v>12</v>
      </c>
      <c r="Q104" s="112">
        <f>+P104</f>
        <v>12</v>
      </c>
      <c r="R104" s="53">
        <v>2</v>
      </c>
      <c r="S104" s="53"/>
      <c r="T104" s="53">
        <v>2</v>
      </c>
      <c r="U104" s="49">
        <f t="shared" si="16"/>
        <v>4</v>
      </c>
      <c r="V104" s="54"/>
      <c r="W104" s="54">
        <v>1</v>
      </c>
      <c r="X104" s="54">
        <v>1</v>
      </c>
      <c r="Y104" s="49">
        <f t="shared" si="17"/>
        <v>2</v>
      </c>
      <c r="Z104" s="54"/>
      <c r="AA104" s="54"/>
      <c r="AB104" s="54">
        <v>3</v>
      </c>
      <c r="AC104" s="49">
        <f t="shared" si="15"/>
        <v>3</v>
      </c>
      <c r="AD104" s="54"/>
      <c r="AE104" s="54">
        <v>2</v>
      </c>
      <c r="AF104" s="54">
        <v>1</v>
      </c>
      <c r="AG104" s="49">
        <f t="shared" si="18"/>
        <v>3</v>
      </c>
    </row>
    <row r="105" spans="1:33" ht="12.75">
      <c r="A105" s="62"/>
      <c r="B105" s="58"/>
      <c r="C105" s="6"/>
      <c r="D105" s="6"/>
      <c r="E105" s="6"/>
      <c r="F105" s="6"/>
      <c r="G105" s="6"/>
      <c r="H105" s="6"/>
      <c r="I105" s="6"/>
      <c r="J105" s="6"/>
      <c r="K105" s="6"/>
      <c r="L105" s="236"/>
      <c r="M105" s="231">
        <v>2</v>
      </c>
      <c r="N105" s="50" t="s">
        <v>198</v>
      </c>
      <c r="O105" s="51" t="s">
        <v>53</v>
      </c>
      <c r="P105" s="112">
        <f>+R105+S105+T105+V105+W105+X105+Z105+AA105+AB105+AD105+AE105+AF105</f>
        <v>28</v>
      </c>
      <c r="Q105" s="112">
        <f>+P105</f>
        <v>28</v>
      </c>
      <c r="R105" s="53">
        <v>2</v>
      </c>
      <c r="S105" s="53">
        <v>3</v>
      </c>
      <c r="T105" s="53">
        <v>3</v>
      </c>
      <c r="U105" s="49">
        <f t="shared" si="16"/>
        <v>8</v>
      </c>
      <c r="V105" s="54">
        <v>3</v>
      </c>
      <c r="W105" s="54">
        <v>3</v>
      </c>
      <c r="X105" s="54">
        <v>1</v>
      </c>
      <c r="Y105" s="49">
        <f t="shared" si="17"/>
        <v>7</v>
      </c>
      <c r="Z105" s="54">
        <v>2</v>
      </c>
      <c r="AA105" s="54">
        <v>4</v>
      </c>
      <c r="AB105" s="54">
        <v>1</v>
      </c>
      <c r="AC105" s="49">
        <f t="shared" si="15"/>
        <v>7</v>
      </c>
      <c r="AD105" s="54">
        <v>3</v>
      </c>
      <c r="AE105" s="54">
        <v>2</v>
      </c>
      <c r="AF105" s="54">
        <v>1</v>
      </c>
      <c r="AG105" s="49">
        <f t="shared" si="18"/>
        <v>6</v>
      </c>
    </row>
    <row r="106" spans="1:33" ht="12.75">
      <c r="A106" s="62"/>
      <c r="B106" s="58" t="s">
        <v>139</v>
      </c>
      <c r="C106" s="6"/>
      <c r="D106" s="6"/>
      <c r="E106" s="6"/>
      <c r="F106" s="6"/>
      <c r="G106" s="6"/>
      <c r="H106" s="6"/>
      <c r="I106" s="6"/>
      <c r="J106" s="6"/>
      <c r="K106" s="6"/>
      <c r="L106" s="6"/>
      <c r="M106" s="64"/>
      <c r="N106" s="55" t="s">
        <v>107</v>
      </c>
      <c r="O106" s="56"/>
      <c r="P106" s="48">
        <f>+P107</f>
        <v>2</v>
      </c>
      <c r="Q106" s="48">
        <f>+Q107</f>
        <v>2</v>
      </c>
      <c r="R106" s="48">
        <f>+R107</f>
        <v>0</v>
      </c>
      <c r="S106" s="48">
        <f>+S107</f>
        <v>1</v>
      </c>
      <c r="T106" s="48">
        <f>+T107</f>
        <v>0</v>
      </c>
      <c r="U106" s="49">
        <f t="shared" si="16"/>
        <v>1</v>
      </c>
      <c r="V106" s="48">
        <f>+V107</f>
        <v>0</v>
      </c>
      <c r="W106" s="48">
        <f>+W107</f>
        <v>0</v>
      </c>
      <c r="X106" s="48">
        <f>+X107</f>
        <v>0</v>
      </c>
      <c r="Y106" s="49">
        <f t="shared" si="17"/>
        <v>0</v>
      </c>
      <c r="Z106" s="48">
        <f>+Z107</f>
        <v>0</v>
      </c>
      <c r="AA106" s="48">
        <f>+AA107</f>
        <v>1</v>
      </c>
      <c r="AB106" s="48">
        <f>+AB107</f>
        <v>0</v>
      </c>
      <c r="AC106" s="49">
        <f t="shared" si="15"/>
        <v>1</v>
      </c>
      <c r="AD106" s="48">
        <f>+AD107</f>
        <v>0</v>
      </c>
      <c r="AE106" s="48">
        <f>+AE107</f>
        <v>0</v>
      </c>
      <c r="AF106" s="48">
        <f>+AF107</f>
        <v>0</v>
      </c>
      <c r="AG106" s="49">
        <f t="shared" si="18"/>
        <v>0</v>
      </c>
    </row>
    <row r="107" spans="1:33" ht="22.5">
      <c r="A107" s="62"/>
      <c r="B107" s="58"/>
      <c r="C107" s="6"/>
      <c r="D107" s="6"/>
      <c r="E107" s="6"/>
      <c r="F107" s="6"/>
      <c r="G107" s="6"/>
      <c r="H107" s="6"/>
      <c r="I107" s="6"/>
      <c r="J107" s="6"/>
      <c r="K107" s="6"/>
      <c r="L107" s="236"/>
      <c r="M107" s="231">
        <v>1</v>
      </c>
      <c r="N107" s="50" t="s">
        <v>195</v>
      </c>
      <c r="O107" s="51" t="s">
        <v>53</v>
      </c>
      <c r="P107" s="112">
        <f>+R107+S107+T107+V107+W107+X107+Z107+AA107+AB107+AD107+AE107+AF107</f>
        <v>2</v>
      </c>
      <c r="Q107" s="112">
        <f>+P107</f>
        <v>2</v>
      </c>
      <c r="R107" s="53"/>
      <c r="S107" s="53">
        <v>1</v>
      </c>
      <c r="T107" s="53"/>
      <c r="U107" s="49">
        <f t="shared" si="16"/>
        <v>1</v>
      </c>
      <c r="V107" s="54"/>
      <c r="W107" s="54"/>
      <c r="X107" s="54"/>
      <c r="Y107" s="49">
        <f t="shared" si="17"/>
        <v>0</v>
      </c>
      <c r="Z107" s="54"/>
      <c r="AA107" s="54">
        <v>1</v>
      </c>
      <c r="AB107" s="54"/>
      <c r="AC107" s="49">
        <f t="shared" si="15"/>
        <v>1</v>
      </c>
      <c r="AD107" s="54"/>
      <c r="AE107" s="54"/>
      <c r="AF107" s="54"/>
      <c r="AG107" s="49">
        <f t="shared" si="18"/>
        <v>0</v>
      </c>
    </row>
    <row r="108" spans="1:33" ht="12.75">
      <c r="A108" s="62"/>
      <c r="B108" s="58" t="s">
        <v>140</v>
      </c>
      <c r="C108" s="6"/>
      <c r="D108" s="6"/>
      <c r="E108" s="6"/>
      <c r="F108" s="6"/>
      <c r="G108" s="6"/>
      <c r="H108" s="6"/>
      <c r="I108" s="6"/>
      <c r="J108" s="6"/>
      <c r="K108" s="6"/>
      <c r="L108" s="6"/>
      <c r="M108" s="64"/>
      <c r="N108" s="55" t="s">
        <v>193</v>
      </c>
      <c r="O108" s="56"/>
      <c r="P108" s="48">
        <f>+P109</f>
        <v>4</v>
      </c>
      <c r="Q108" s="48">
        <f>+Q109</f>
        <v>4</v>
      </c>
      <c r="R108" s="48">
        <f>+R109</f>
        <v>0</v>
      </c>
      <c r="S108" s="48">
        <f>+S109</f>
        <v>0</v>
      </c>
      <c r="T108" s="48">
        <f>+T109</f>
        <v>1</v>
      </c>
      <c r="U108" s="49">
        <f t="shared" si="16"/>
        <v>1</v>
      </c>
      <c r="V108" s="48">
        <f>+V109</f>
        <v>0</v>
      </c>
      <c r="W108" s="48">
        <f>+W109</f>
        <v>0</v>
      </c>
      <c r="X108" s="48">
        <f>+X109</f>
        <v>1</v>
      </c>
      <c r="Y108" s="49">
        <f t="shared" si="17"/>
        <v>1</v>
      </c>
      <c r="Z108" s="48">
        <f>+Z109</f>
        <v>0</v>
      </c>
      <c r="AA108" s="48">
        <f>+AA109</f>
        <v>0</v>
      </c>
      <c r="AB108" s="48">
        <f>+AB109</f>
        <v>1</v>
      </c>
      <c r="AC108" s="49">
        <f>+Z108+AA108+AB108</f>
        <v>1</v>
      </c>
      <c r="AD108" s="48">
        <f>+AD109</f>
        <v>0</v>
      </c>
      <c r="AE108" s="48">
        <f>+AE109</f>
        <v>0</v>
      </c>
      <c r="AF108" s="48">
        <f>+AF109</f>
        <v>1</v>
      </c>
      <c r="AG108" s="49">
        <f t="shared" si="18"/>
        <v>1</v>
      </c>
    </row>
    <row r="109" spans="1:33" ht="13.5" thickBot="1">
      <c r="A109" s="62"/>
      <c r="B109" s="58"/>
      <c r="C109" s="6"/>
      <c r="D109" s="6"/>
      <c r="E109" s="6"/>
      <c r="F109" s="6"/>
      <c r="G109" s="6"/>
      <c r="H109" s="6"/>
      <c r="I109" s="6"/>
      <c r="J109" s="6"/>
      <c r="K109" s="6"/>
      <c r="L109" s="235"/>
      <c r="M109" s="231">
        <v>1</v>
      </c>
      <c r="N109" s="50" t="s">
        <v>194</v>
      </c>
      <c r="O109" s="51" t="s">
        <v>53</v>
      </c>
      <c r="P109" s="112">
        <f>+R109+S109+T109+V109+W109+X109+Z109+AA109+AB109+AD109+AE109+AF109</f>
        <v>4</v>
      </c>
      <c r="Q109" s="112">
        <f>+P109</f>
        <v>4</v>
      </c>
      <c r="R109" s="53"/>
      <c r="S109" s="53"/>
      <c r="T109" s="53">
        <v>1</v>
      </c>
      <c r="U109" s="49">
        <f t="shared" si="16"/>
        <v>1</v>
      </c>
      <c r="V109" s="54"/>
      <c r="W109" s="54"/>
      <c r="X109" s="54">
        <v>1</v>
      </c>
      <c r="Y109" s="49">
        <f t="shared" si="17"/>
        <v>1</v>
      </c>
      <c r="Z109" s="54"/>
      <c r="AA109" s="54"/>
      <c r="AB109" s="54">
        <v>1</v>
      </c>
      <c r="AC109" s="49">
        <f>+Z109+AA109+AB109</f>
        <v>1</v>
      </c>
      <c r="AD109" s="54"/>
      <c r="AE109" s="54"/>
      <c r="AF109" s="54">
        <v>1</v>
      </c>
      <c r="AG109" s="49">
        <f t="shared" si="18"/>
        <v>1</v>
      </c>
    </row>
    <row r="110" spans="1:33" s="26" customFormat="1" ht="13.5" thickBot="1">
      <c r="A110" s="67" t="s">
        <v>159</v>
      </c>
      <c r="B110" s="63"/>
      <c r="C110" s="63"/>
      <c r="D110" s="24"/>
      <c r="E110" s="24"/>
      <c r="F110" s="24"/>
      <c r="G110" s="24"/>
      <c r="H110" s="24"/>
      <c r="I110" s="24"/>
      <c r="J110" s="24"/>
      <c r="K110" s="24"/>
      <c r="L110" s="24"/>
      <c r="M110" s="66">
        <f>+M107+M105+M102+M90+M84+M75+M63+M29</f>
        <v>73</v>
      </c>
      <c r="N110" s="24"/>
      <c r="O110" s="24"/>
      <c r="P110" s="126">
        <f>P106+P103+P91+P85+P76+P64+P30+P26</f>
        <v>409</v>
      </c>
      <c r="Q110" s="68">
        <f aca="true" t="shared" si="19" ref="Q110:AG110">Q106+Q103+Q91+Q85+Q76+Q64+Q30+Q26</f>
        <v>409</v>
      </c>
      <c r="R110" s="68">
        <f t="shared" si="19"/>
        <v>26</v>
      </c>
      <c r="S110" s="68">
        <f t="shared" si="19"/>
        <v>26</v>
      </c>
      <c r="T110" s="68">
        <f t="shared" si="19"/>
        <v>45</v>
      </c>
      <c r="U110" s="68">
        <f t="shared" si="19"/>
        <v>97</v>
      </c>
      <c r="V110" s="68">
        <f t="shared" si="19"/>
        <v>32</v>
      </c>
      <c r="W110" s="68">
        <f t="shared" si="19"/>
        <v>38</v>
      </c>
      <c r="X110" s="68">
        <f t="shared" si="19"/>
        <v>43</v>
      </c>
      <c r="Y110" s="68">
        <f t="shared" si="19"/>
        <v>113</v>
      </c>
      <c r="Z110" s="68">
        <f t="shared" si="19"/>
        <v>19</v>
      </c>
      <c r="AA110" s="68">
        <f t="shared" si="19"/>
        <v>30</v>
      </c>
      <c r="AB110" s="68">
        <f t="shared" si="19"/>
        <v>49</v>
      </c>
      <c r="AC110" s="68">
        <f t="shared" si="19"/>
        <v>98</v>
      </c>
      <c r="AD110" s="68">
        <f t="shared" si="19"/>
        <v>28</v>
      </c>
      <c r="AE110" s="68">
        <f t="shared" si="19"/>
        <v>33</v>
      </c>
      <c r="AF110" s="68">
        <f t="shared" si="19"/>
        <v>40</v>
      </c>
      <c r="AG110" s="68">
        <f t="shared" si="19"/>
        <v>101</v>
      </c>
    </row>
  </sheetData>
  <sheetProtection/>
  <mergeCells count="25">
    <mergeCell ref="A9:A11"/>
    <mergeCell ref="A2:AG2"/>
    <mergeCell ref="A3:AG3"/>
    <mergeCell ref="A6:AG6"/>
    <mergeCell ref="A7:H7"/>
    <mergeCell ref="I7:M7"/>
    <mergeCell ref="A8:M8"/>
    <mergeCell ref="R10:AG10"/>
    <mergeCell ref="J9:J11"/>
    <mergeCell ref="G9:G11"/>
    <mergeCell ref="I9:I11"/>
    <mergeCell ref="P10:P11"/>
    <mergeCell ref="Q10:Q11"/>
    <mergeCell ref="K9:K11"/>
    <mergeCell ref="L9:L11"/>
    <mergeCell ref="M9:M11"/>
    <mergeCell ref="N9:N11"/>
    <mergeCell ref="O9:O11"/>
    <mergeCell ref="P9:AG9"/>
    <mergeCell ref="B9:B11"/>
    <mergeCell ref="C9:C11"/>
    <mergeCell ref="D9:D11"/>
    <mergeCell ref="E9:E11"/>
    <mergeCell ref="F9:F11"/>
    <mergeCell ref="H9:H11"/>
  </mergeCells>
  <printOptions horizontalCentered="1"/>
  <pageMargins left="0.1968503937007874" right="0.1968503937007874" top="0.1968503937007874" bottom="0.31496062992125984" header="0" footer="0"/>
  <pageSetup fitToHeight="6" fitToWidth="1" horizontalDpi="600" verticalDpi="600" orientation="landscape" scale="55" r:id="rId1"/>
  <headerFooter alignWithMargins="0">
    <oddFooter>&amp;CPágina &amp;P de &amp;N</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2:AJ96"/>
  <sheetViews>
    <sheetView zoomScale="112" zoomScaleNormal="112" zoomScalePageLayoutView="0" workbookViewId="0" topLeftCell="A9">
      <pane ySplit="1710" topLeftCell="A41" activePane="bottomLeft" state="split"/>
      <selection pane="topLeft" activeCell="AH1" sqref="AH1:BR16384"/>
      <selection pane="bottomLeft" activeCell="R49" sqref="R49"/>
    </sheetView>
  </sheetViews>
  <sheetFormatPr defaultColWidth="11.421875" defaultRowHeight="12.75"/>
  <cols>
    <col min="1" max="1" width="3.7109375" style="8" customWidth="1"/>
    <col min="2" max="2" width="2.8515625" style="26" customWidth="1"/>
    <col min="3" max="4" width="3.28125" style="8" customWidth="1"/>
    <col min="5" max="5" width="2.421875" style="8" customWidth="1"/>
    <col min="6" max="6" width="3.421875" style="8" customWidth="1"/>
    <col min="7" max="7" width="4.28125" style="8" bestFit="1" customWidth="1"/>
    <col min="8" max="8" width="3.28125" style="8" customWidth="1"/>
    <col min="9" max="9" width="4.57421875" style="8" customWidth="1"/>
    <col min="10" max="11" width="2.57421875" style="8" customWidth="1"/>
    <col min="12" max="12" width="3.140625" style="8" customWidth="1"/>
    <col min="13" max="13" width="5.421875" style="26" customWidth="1"/>
    <col min="14" max="14" width="68.00390625" style="9" customWidth="1"/>
    <col min="15" max="15" width="10.57421875" style="9" customWidth="1"/>
    <col min="16" max="17" width="10.421875" style="9" customWidth="1"/>
    <col min="18" max="18" width="4.00390625" style="9" bestFit="1" customWidth="1"/>
    <col min="19" max="19" width="3.57421875" style="9" bestFit="1" customWidth="1"/>
    <col min="20" max="20" width="4.28125" style="9" bestFit="1" customWidth="1"/>
    <col min="21" max="21" width="7.140625" style="9" customWidth="1"/>
    <col min="22" max="22" width="3.8515625" style="9" bestFit="1" customWidth="1"/>
    <col min="23" max="23" width="4.28125" style="9" bestFit="1" customWidth="1"/>
    <col min="24" max="24" width="4.00390625" style="9" bestFit="1" customWidth="1"/>
    <col min="25" max="25" width="6.28125" style="9" customWidth="1"/>
    <col min="26" max="26" width="3.421875" style="9" bestFit="1" customWidth="1"/>
    <col min="27" max="28" width="4.140625" style="9" bestFit="1" customWidth="1"/>
    <col min="29" max="29" width="6.421875" style="9" customWidth="1"/>
    <col min="30" max="30" width="3.8515625" style="9" bestFit="1" customWidth="1"/>
    <col min="31" max="31" width="4.00390625" style="9" bestFit="1" customWidth="1"/>
    <col min="32" max="32" width="3.57421875" style="9" bestFit="1" customWidth="1"/>
    <col min="33" max="33" width="6.7109375" style="9" customWidth="1"/>
    <col min="34" max="16384" width="11.421875" style="8" customWidth="1"/>
  </cols>
  <sheetData>
    <row r="1" ht="12.75" customHeight="1"/>
    <row r="2" spans="1:33" ht="18.75" customHeight="1">
      <c r="A2" s="275" t="s">
        <v>15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row>
    <row r="3" spans="1:33" ht="20.25" customHeight="1">
      <c r="A3" s="284" t="s">
        <v>168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row>
    <row r="4" spans="1:33" ht="20.2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row>
    <row r="5" spans="1:33" ht="20.25" customHeight="1" thickBo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row>
    <row r="6" spans="1:33" ht="15" customHeight="1" thickBot="1">
      <c r="A6" s="276" t="s">
        <v>34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row>
    <row r="7" spans="1:33" ht="15" customHeight="1" thickBot="1">
      <c r="A7" s="270" t="s">
        <v>12</v>
      </c>
      <c r="B7" s="271"/>
      <c r="C7" s="271"/>
      <c r="D7" s="271"/>
      <c r="E7" s="271"/>
      <c r="F7" s="271"/>
      <c r="G7" s="271"/>
      <c r="H7" s="271"/>
      <c r="I7" s="272" t="s">
        <v>32</v>
      </c>
      <c r="J7" s="273"/>
      <c r="K7" s="273"/>
      <c r="L7" s="273"/>
      <c r="M7" s="274"/>
      <c r="N7" s="17"/>
      <c r="O7" s="17"/>
      <c r="P7" s="17"/>
      <c r="Q7" s="17"/>
      <c r="R7" s="17"/>
      <c r="S7" s="17"/>
      <c r="T7" s="17"/>
      <c r="U7" s="17"/>
      <c r="V7" s="17"/>
      <c r="W7" s="17"/>
      <c r="X7" s="17"/>
      <c r="Y7" s="17"/>
      <c r="Z7" s="17"/>
      <c r="AA7" s="17"/>
      <c r="AB7" s="17"/>
      <c r="AC7" s="17"/>
      <c r="AD7" s="17"/>
      <c r="AE7" s="17"/>
      <c r="AF7" s="17"/>
      <c r="AG7" s="17"/>
    </row>
    <row r="8" spans="1:33" ht="42.75" customHeight="1" thickBot="1">
      <c r="A8" s="259" t="s">
        <v>13</v>
      </c>
      <c r="B8" s="260"/>
      <c r="C8" s="260"/>
      <c r="D8" s="260"/>
      <c r="E8" s="260"/>
      <c r="F8" s="260"/>
      <c r="G8" s="260"/>
      <c r="H8" s="260"/>
      <c r="I8" s="260"/>
      <c r="J8" s="260"/>
      <c r="K8" s="260"/>
      <c r="L8" s="260"/>
      <c r="M8" s="261"/>
      <c r="N8" s="32"/>
      <c r="O8" s="20"/>
      <c r="P8" s="18"/>
      <c r="Q8" s="18"/>
      <c r="R8" s="18"/>
      <c r="S8" s="18"/>
      <c r="T8" s="18"/>
      <c r="U8" s="18"/>
      <c r="V8" s="18"/>
      <c r="W8" s="18"/>
      <c r="X8" s="18"/>
      <c r="Y8" s="18"/>
      <c r="Z8" s="18"/>
      <c r="AA8" s="18"/>
      <c r="AB8" s="18"/>
      <c r="AC8" s="18"/>
      <c r="AD8" s="18"/>
      <c r="AE8" s="18"/>
      <c r="AF8" s="18"/>
      <c r="AG8" s="18"/>
    </row>
    <row r="9" spans="1:33" ht="13.5" customHeight="1" thickBot="1">
      <c r="A9" s="265" t="s">
        <v>24</v>
      </c>
      <c r="B9" s="262" t="s">
        <v>4</v>
      </c>
      <c r="C9" s="262" t="s">
        <v>18</v>
      </c>
      <c r="D9" s="262" t="s">
        <v>19</v>
      </c>
      <c r="E9" s="262" t="s">
        <v>20</v>
      </c>
      <c r="F9" s="262" t="s">
        <v>5</v>
      </c>
      <c r="G9" s="262" t="s">
        <v>22</v>
      </c>
      <c r="H9" s="262" t="s">
        <v>17</v>
      </c>
      <c r="I9" s="262" t="s">
        <v>21</v>
      </c>
      <c r="J9" s="283" t="s">
        <v>16</v>
      </c>
      <c r="K9" s="262" t="s">
        <v>27</v>
      </c>
      <c r="L9" s="262" t="s">
        <v>23</v>
      </c>
      <c r="M9" s="262" t="s">
        <v>6</v>
      </c>
      <c r="N9" s="263" t="s">
        <v>0</v>
      </c>
      <c r="O9" s="266" t="s">
        <v>1</v>
      </c>
      <c r="P9" s="285" t="s">
        <v>14</v>
      </c>
      <c r="Q9" s="285"/>
      <c r="R9" s="285"/>
      <c r="S9" s="285"/>
      <c r="T9" s="285"/>
      <c r="U9" s="285"/>
      <c r="V9" s="285"/>
      <c r="W9" s="285"/>
      <c r="X9" s="285"/>
      <c r="Y9" s="285"/>
      <c r="Z9" s="285"/>
      <c r="AA9" s="285"/>
      <c r="AB9" s="285"/>
      <c r="AC9" s="285"/>
      <c r="AD9" s="285"/>
      <c r="AE9" s="285"/>
      <c r="AF9" s="285"/>
      <c r="AG9" s="285"/>
    </row>
    <row r="10" spans="1:33" ht="13.5" customHeight="1" thickBot="1">
      <c r="A10" s="266"/>
      <c r="B10" s="263"/>
      <c r="C10" s="263"/>
      <c r="D10" s="263"/>
      <c r="E10" s="263"/>
      <c r="F10" s="263"/>
      <c r="G10" s="263"/>
      <c r="H10" s="263"/>
      <c r="I10" s="263"/>
      <c r="J10" s="279"/>
      <c r="K10" s="263"/>
      <c r="L10" s="263"/>
      <c r="M10" s="263"/>
      <c r="N10" s="279"/>
      <c r="O10" s="263"/>
      <c r="P10" s="285" t="s">
        <v>2</v>
      </c>
      <c r="Q10" s="285" t="s">
        <v>163</v>
      </c>
      <c r="R10" s="285" t="s">
        <v>3</v>
      </c>
      <c r="S10" s="285"/>
      <c r="T10" s="285"/>
      <c r="U10" s="285"/>
      <c r="V10" s="285"/>
      <c r="W10" s="285"/>
      <c r="X10" s="285"/>
      <c r="Y10" s="285"/>
      <c r="Z10" s="285"/>
      <c r="AA10" s="285"/>
      <c r="AB10" s="285"/>
      <c r="AC10" s="285"/>
      <c r="AD10" s="285"/>
      <c r="AE10" s="285"/>
      <c r="AF10" s="285"/>
      <c r="AG10" s="285"/>
    </row>
    <row r="11" spans="1:33" ht="36" customHeight="1" thickBot="1">
      <c r="A11" s="267"/>
      <c r="B11" s="264"/>
      <c r="C11" s="264"/>
      <c r="D11" s="264"/>
      <c r="E11" s="264"/>
      <c r="F11" s="264"/>
      <c r="G11" s="264"/>
      <c r="H11" s="264"/>
      <c r="I11" s="264"/>
      <c r="J11" s="280"/>
      <c r="K11" s="264"/>
      <c r="L11" s="264"/>
      <c r="M11" s="264"/>
      <c r="N11" s="280"/>
      <c r="O11" s="264"/>
      <c r="P11" s="285"/>
      <c r="Q11" s="285"/>
      <c r="R11" s="105" t="s">
        <v>109</v>
      </c>
      <c r="S11" s="105" t="s">
        <v>110</v>
      </c>
      <c r="T11" s="105" t="s">
        <v>111</v>
      </c>
      <c r="U11" s="105" t="s">
        <v>7</v>
      </c>
      <c r="V11" s="105" t="s">
        <v>112</v>
      </c>
      <c r="W11" s="105" t="s">
        <v>113</v>
      </c>
      <c r="X11" s="105" t="s">
        <v>114</v>
      </c>
      <c r="Y11" s="105" t="s">
        <v>8</v>
      </c>
      <c r="Z11" s="105" t="s">
        <v>115</v>
      </c>
      <c r="AA11" s="105" t="s">
        <v>116</v>
      </c>
      <c r="AB11" s="105" t="s">
        <v>117</v>
      </c>
      <c r="AC11" s="105" t="s">
        <v>9</v>
      </c>
      <c r="AD11" s="105" t="s">
        <v>118</v>
      </c>
      <c r="AE11" s="105" t="s">
        <v>119</v>
      </c>
      <c r="AF11" s="105" t="s">
        <v>120</v>
      </c>
      <c r="AG11" s="105" t="s">
        <v>10</v>
      </c>
    </row>
    <row r="12" spans="1:33" ht="15" customHeight="1">
      <c r="A12" s="35">
        <v>8</v>
      </c>
      <c r="B12" s="35"/>
      <c r="C12" s="35"/>
      <c r="D12" s="35"/>
      <c r="E12" s="35"/>
      <c r="F12" s="35"/>
      <c r="G12" s="35"/>
      <c r="H12" s="35"/>
      <c r="I12" s="35"/>
      <c r="J12" s="35"/>
      <c r="K12" s="35"/>
      <c r="L12" s="35"/>
      <c r="M12" s="35"/>
      <c r="N12" s="42" t="s">
        <v>35</v>
      </c>
      <c r="O12" s="35"/>
      <c r="P12" s="101"/>
      <c r="Q12" s="101"/>
      <c r="R12" s="103"/>
      <c r="S12" s="103"/>
      <c r="T12" s="103"/>
      <c r="U12" s="103"/>
      <c r="V12" s="103"/>
      <c r="W12" s="103"/>
      <c r="X12" s="103"/>
      <c r="Y12" s="103"/>
      <c r="Z12" s="103"/>
      <c r="AA12" s="103"/>
      <c r="AB12" s="103"/>
      <c r="AC12" s="103"/>
      <c r="AD12" s="103"/>
      <c r="AE12" s="103"/>
      <c r="AF12" s="103"/>
      <c r="AG12" s="104"/>
    </row>
    <row r="13" spans="1:33" s="76" customFormat="1" ht="12.75">
      <c r="A13" s="69"/>
      <c r="B13" s="69"/>
      <c r="C13" s="59"/>
      <c r="D13" s="59"/>
      <c r="E13" s="59"/>
      <c r="F13" s="59"/>
      <c r="G13" s="59"/>
      <c r="H13" s="59"/>
      <c r="I13" s="59"/>
      <c r="J13" s="59"/>
      <c r="K13" s="59"/>
      <c r="L13" s="59"/>
      <c r="M13" s="59"/>
      <c r="N13" s="36"/>
      <c r="O13" s="59"/>
      <c r="P13" s="70"/>
      <c r="Q13" s="70"/>
      <c r="R13" s="71"/>
      <c r="S13" s="71"/>
      <c r="T13" s="71"/>
      <c r="U13" s="72"/>
      <c r="V13" s="72"/>
      <c r="W13" s="72"/>
      <c r="X13" s="72"/>
      <c r="Y13" s="73"/>
      <c r="Z13" s="73"/>
      <c r="AA13" s="73"/>
      <c r="AB13" s="73"/>
      <c r="AC13" s="73"/>
      <c r="AD13" s="74"/>
      <c r="AE13" s="74"/>
      <c r="AF13" s="74"/>
      <c r="AG13" s="75"/>
    </row>
    <row r="14" spans="1:33" ht="12.75">
      <c r="A14" s="58"/>
      <c r="B14" s="58"/>
      <c r="C14" s="2">
        <v>2</v>
      </c>
      <c r="D14" s="2"/>
      <c r="E14" s="2"/>
      <c r="F14" s="2"/>
      <c r="G14" s="2"/>
      <c r="H14" s="2"/>
      <c r="I14" s="2"/>
      <c r="J14" s="2"/>
      <c r="K14" s="2"/>
      <c r="L14" s="2"/>
      <c r="M14" s="2"/>
      <c r="N14" s="13" t="s">
        <v>11</v>
      </c>
      <c r="O14" s="2"/>
      <c r="P14" s="1"/>
      <c r="Q14" s="1"/>
      <c r="R14" s="37"/>
      <c r="S14" s="37"/>
      <c r="T14" s="37"/>
      <c r="U14" s="3"/>
      <c r="V14" s="3"/>
      <c r="W14" s="3"/>
      <c r="X14" s="3"/>
      <c r="Y14" s="4"/>
      <c r="Z14" s="4"/>
      <c r="AA14" s="4"/>
      <c r="AB14" s="4"/>
      <c r="AC14" s="4"/>
      <c r="AD14" s="40"/>
      <c r="AE14" s="40"/>
      <c r="AF14" s="40"/>
      <c r="AG14" s="44"/>
    </row>
    <row r="15" spans="1:33" ht="12.75">
      <c r="A15" s="58"/>
      <c r="B15" s="58"/>
      <c r="C15" s="2"/>
      <c r="D15" s="2">
        <v>25</v>
      </c>
      <c r="E15" s="2"/>
      <c r="F15" s="2"/>
      <c r="G15" s="2"/>
      <c r="H15" s="2"/>
      <c r="I15" s="2"/>
      <c r="J15" s="2"/>
      <c r="K15" s="2"/>
      <c r="L15" s="2"/>
      <c r="M15" s="2"/>
      <c r="N15" s="13" t="s">
        <v>36</v>
      </c>
      <c r="O15" s="2"/>
      <c r="P15" s="1"/>
      <c r="Q15" s="1"/>
      <c r="R15" s="37"/>
      <c r="S15" s="37"/>
      <c r="T15" s="37"/>
      <c r="U15" s="3"/>
      <c r="V15" s="3"/>
      <c r="W15" s="3"/>
      <c r="X15" s="3"/>
      <c r="Y15" s="4"/>
      <c r="Z15" s="4"/>
      <c r="AA15" s="4"/>
      <c r="AB15" s="4"/>
      <c r="AC15" s="4"/>
      <c r="AD15" s="40"/>
      <c r="AE15" s="40"/>
      <c r="AF15" s="40"/>
      <c r="AG15" s="44"/>
    </row>
    <row r="16" spans="1:33" ht="14.25" customHeight="1">
      <c r="A16" s="58"/>
      <c r="B16" s="58"/>
      <c r="C16" s="2"/>
      <c r="D16" s="2"/>
      <c r="E16" s="25" t="s">
        <v>37</v>
      </c>
      <c r="F16" s="2"/>
      <c r="G16" s="2"/>
      <c r="H16" s="2"/>
      <c r="I16" s="2"/>
      <c r="J16" s="2"/>
      <c r="K16" s="2"/>
      <c r="L16" s="2"/>
      <c r="M16" s="2"/>
      <c r="N16" s="13" t="s">
        <v>38</v>
      </c>
      <c r="O16" s="2"/>
      <c r="P16" s="1"/>
      <c r="Q16" s="1"/>
      <c r="R16" s="37"/>
      <c r="S16" s="37"/>
      <c r="T16" s="37"/>
      <c r="U16" s="3"/>
      <c r="V16" s="3"/>
      <c r="W16" s="3"/>
      <c r="X16" s="3"/>
      <c r="Y16" s="4"/>
      <c r="Z16" s="4"/>
      <c r="AA16" s="4"/>
      <c r="AB16" s="4"/>
      <c r="AC16" s="4"/>
      <c r="AD16" s="40"/>
      <c r="AE16" s="40"/>
      <c r="AF16" s="40"/>
      <c r="AG16" s="44"/>
    </row>
    <row r="17" spans="1:33" ht="12.75">
      <c r="A17" s="58"/>
      <c r="B17" s="58"/>
      <c r="C17" s="2"/>
      <c r="D17" s="2"/>
      <c r="E17" s="2"/>
      <c r="F17" s="2" t="s">
        <v>39</v>
      </c>
      <c r="G17" s="2"/>
      <c r="H17" s="27"/>
      <c r="I17" s="27"/>
      <c r="J17" s="2"/>
      <c r="K17" s="2"/>
      <c r="L17" s="2"/>
      <c r="M17" s="2"/>
      <c r="N17" s="13" t="s">
        <v>40</v>
      </c>
      <c r="O17" s="2"/>
      <c r="P17" s="1"/>
      <c r="Q17" s="1"/>
      <c r="R17" s="37"/>
      <c r="S17" s="37"/>
      <c r="T17" s="37"/>
      <c r="U17" s="3"/>
      <c r="V17" s="3"/>
      <c r="W17" s="3"/>
      <c r="X17" s="3"/>
      <c r="Y17" s="4"/>
      <c r="Z17" s="4"/>
      <c r="AA17" s="4"/>
      <c r="AB17" s="4"/>
      <c r="AC17" s="4"/>
      <c r="AD17" s="40"/>
      <c r="AE17" s="40"/>
      <c r="AF17" s="40"/>
      <c r="AG17" s="44"/>
    </row>
    <row r="18" spans="1:33" ht="12.75">
      <c r="A18" s="58"/>
      <c r="B18" s="58"/>
      <c r="C18" s="2"/>
      <c r="D18" s="2"/>
      <c r="E18" s="2"/>
      <c r="F18" s="2"/>
      <c r="G18" s="59">
        <v>31</v>
      </c>
      <c r="H18" s="2"/>
      <c r="I18" s="2"/>
      <c r="J18" s="60"/>
      <c r="K18" s="60"/>
      <c r="L18" s="60"/>
      <c r="M18" s="60"/>
      <c r="N18" s="36" t="s">
        <v>41</v>
      </c>
      <c r="O18" s="2"/>
      <c r="P18" s="1"/>
      <c r="Q18" s="1"/>
      <c r="R18" s="37"/>
      <c r="S18" s="37"/>
      <c r="T18" s="37"/>
      <c r="U18" s="23"/>
      <c r="V18" s="23"/>
      <c r="W18" s="23"/>
      <c r="X18" s="23"/>
      <c r="Y18" s="4"/>
      <c r="Z18" s="3"/>
      <c r="AA18" s="3"/>
      <c r="AB18" s="3"/>
      <c r="AC18" s="3"/>
      <c r="AD18" s="23"/>
      <c r="AE18" s="23"/>
      <c r="AF18" s="23"/>
      <c r="AG18" s="44"/>
    </row>
    <row r="19" spans="1:33" ht="12.75">
      <c r="A19" s="58"/>
      <c r="B19" s="58"/>
      <c r="C19" s="2"/>
      <c r="D19" s="2"/>
      <c r="E19" s="2"/>
      <c r="F19" s="2"/>
      <c r="G19" s="2"/>
      <c r="H19" s="61" t="s">
        <v>25</v>
      </c>
      <c r="I19" s="61"/>
      <c r="J19" s="27"/>
      <c r="K19" s="27"/>
      <c r="L19" s="2"/>
      <c r="M19" s="2"/>
      <c r="N19" s="13" t="s">
        <v>26</v>
      </c>
      <c r="O19" s="2"/>
      <c r="P19" s="1"/>
      <c r="Q19" s="1"/>
      <c r="R19" s="37"/>
      <c r="S19" s="37"/>
      <c r="T19" s="37"/>
      <c r="U19" s="3"/>
      <c r="V19" s="3"/>
      <c r="W19" s="3"/>
      <c r="X19" s="3"/>
      <c r="Y19" s="4"/>
      <c r="Z19" s="4"/>
      <c r="AA19" s="4"/>
      <c r="AB19" s="4"/>
      <c r="AC19" s="4"/>
      <c r="AD19" s="40"/>
      <c r="AE19" s="40"/>
      <c r="AF19" s="40"/>
      <c r="AG19" s="44"/>
    </row>
    <row r="20" spans="1:33" s="89" customFormat="1" ht="25.5">
      <c r="A20" s="77"/>
      <c r="B20" s="77"/>
      <c r="C20" s="78"/>
      <c r="D20" s="78"/>
      <c r="E20" s="78"/>
      <c r="F20" s="78"/>
      <c r="G20" s="78"/>
      <c r="H20" s="78"/>
      <c r="I20" s="79" t="s">
        <v>42</v>
      </c>
      <c r="J20" s="59"/>
      <c r="K20" s="59"/>
      <c r="L20" s="80"/>
      <c r="M20" s="78"/>
      <c r="N20" s="81" t="s">
        <v>43</v>
      </c>
      <c r="O20" s="82"/>
      <c r="P20" s="83"/>
      <c r="Q20" s="83"/>
      <c r="R20" s="84"/>
      <c r="S20" s="84"/>
      <c r="T20" s="84"/>
      <c r="U20" s="85"/>
      <c r="V20" s="85"/>
      <c r="W20" s="85"/>
      <c r="X20" s="85"/>
      <c r="Y20" s="86"/>
      <c r="Z20" s="86"/>
      <c r="AA20" s="86"/>
      <c r="AB20" s="86"/>
      <c r="AC20" s="86"/>
      <c r="AD20" s="87"/>
      <c r="AE20" s="87"/>
      <c r="AF20" s="87"/>
      <c r="AG20" s="88"/>
    </row>
    <row r="21" spans="1:33" s="76" customFormat="1" ht="12.75">
      <c r="A21" s="69"/>
      <c r="B21" s="69"/>
      <c r="C21" s="59"/>
      <c r="D21" s="59"/>
      <c r="E21" s="59"/>
      <c r="F21" s="59"/>
      <c r="G21" s="59"/>
      <c r="H21" s="59"/>
      <c r="I21" s="59"/>
      <c r="J21" s="59" t="s">
        <v>44</v>
      </c>
      <c r="K21" s="59"/>
      <c r="L21" s="90"/>
      <c r="M21" s="90"/>
      <c r="N21" s="81" t="s">
        <v>45</v>
      </c>
      <c r="O21" s="91"/>
      <c r="P21" s="92"/>
      <c r="Q21" s="92"/>
      <c r="R21" s="93"/>
      <c r="S21" s="93"/>
      <c r="T21" s="93"/>
      <c r="U21" s="94"/>
      <c r="V21" s="94"/>
      <c r="W21" s="94"/>
      <c r="X21" s="94"/>
      <c r="Y21" s="95"/>
      <c r="Z21" s="95"/>
      <c r="AA21" s="95"/>
      <c r="AB21" s="95"/>
      <c r="AC21" s="95"/>
      <c r="AD21" s="96"/>
      <c r="AE21" s="96"/>
      <c r="AF21" s="96"/>
      <c r="AG21" s="97"/>
    </row>
    <row r="22" spans="1:33" s="76" customFormat="1" ht="12.75">
      <c r="A22" s="69"/>
      <c r="B22" s="69"/>
      <c r="C22" s="59"/>
      <c r="D22" s="59"/>
      <c r="E22" s="59"/>
      <c r="F22" s="59"/>
      <c r="G22" s="59"/>
      <c r="H22" s="59"/>
      <c r="I22" s="59"/>
      <c r="J22" s="59"/>
      <c r="K22" s="59">
        <v>13</v>
      </c>
      <c r="L22" s="78"/>
      <c r="M22" s="90"/>
      <c r="N22" s="98" t="s">
        <v>28</v>
      </c>
      <c r="O22" s="91"/>
      <c r="P22" s="92"/>
      <c r="Q22" s="92"/>
      <c r="R22" s="93"/>
      <c r="S22" s="93"/>
      <c r="T22" s="93"/>
      <c r="U22" s="94"/>
      <c r="V22" s="94"/>
      <c r="W22" s="94"/>
      <c r="X22" s="94"/>
      <c r="Y22" s="95"/>
      <c r="Z22" s="95"/>
      <c r="AA22" s="95"/>
      <c r="AB22" s="95"/>
      <c r="AC22" s="95"/>
      <c r="AD22" s="96"/>
      <c r="AE22" s="96"/>
      <c r="AF22" s="96"/>
      <c r="AG22" s="97"/>
    </row>
    <row r="23" spans="1:33" s="76" customFormat="1" ht="12.75">
      <c r="A23" s="69"/>
      <c r="B23" s="69"/>
      <c r="C23" s="59"/>
      <c r="D23" s="59"/>
      <c r="E23" s="59"/>
      <c r="F23" s="59"/>
      <c r="G23" s="59"/>
      <c r="H23" s="59"/>
      <c r="I23" s="59"/>
      <c r="J23" s="59"/>
      <c r="K23" s="59"/>
      <c r="L23" s="78" t="s">
        <v>46</v>
      </c>
      <c r="M23" s="90"/>
      <c r="N23" s="98" t="s">
        <v>48</v>
      </c>
      <c r="O23" s="91"/>
      <c r="P23" s="92"/>
      <c r="Q23" s="92"/>
      <c r="R23" s="93"/>
      <c r="S23" s="93"/>
      <c r="T23" s="93"/>
      <c r="U23" s="94"/>
      <c r="V23" s="94"/>
      <c r="W23" s="94"/>
      <c r="X23" s="94"/>
      <c r="Y23" s="95"/>
      <c r="Z23" s="95"/>
      <c r="AA23" s="95"/>
      <c r="AB23" s="95"/>
      <c r="AC23" s="95"/>
      <c r="AD23" s="96"/>
      <c r="AE23" s="96"/>
      <c r="AF23" s="96"/>
      <c r="AG23" s="97"/>
    </row>
    <row r="24" spans="1:33" ht="15.75" customHeight="1">
      <c r="A24" s="58"/>
      <c r="B24" s="58"/>
      <c r="C24" s="2"/>
      <c r="D24" s="2"/>
      <c r="E24" s="2"/>
      <c r="F24" s="2"/>
      <c r="G24" s="2"/>
      <c r="H24" s="2"/>
      <c r="I24" s="2"/>
      <c r="J24" s="2"/>
      <c r="K24" s="2"/>
      <c r="L24" s="31" t="s">
        <v>47</v>
      </c>
      <c r="M24" s="27"/>
      <c r="N24" s="14" t="s">
        <v>49</v>
      </c>
      <c r="O24" s="6"/>
      <c r="P24" s="5"/>
      <c r="Q24" s="5"/>
      <c r="R24" s="11"/>
      <c r="S24" s="11"/>
      <c r="T24" s="11"/>
      <c r="U24" s="7"/>
      <c r="V24" s="7"/>
      <c r="W24" s="7"/>
      <c r="X24" s="7"/>
      <c r="Y24" s="12"/>
      <c r="Z24" s="12"/>
      <c r="AA24" s="12"/>
      <c r="AB24" s="12"/>
      <c r="AC24" s="7"/>
      <c r="AD24" s="41"/>
      <c r="AE24" s="41"/>
      <c r="AF24" s="41"/>
      <c r="AG24" s="45"/>
    </row>
    <row r="25" spans="1:33" ht="15.75" customHeight="1" thickBot="1">
      <c r="A25" s="58"/>
      <c r="B25" s="58"/>
      <c r="C25" s="2"/>
      <c r="D25" s="2"/>
      <c r="E25" s="2"/>
      <c r="F25" s="2"/>
      <c r="G25" s="2"/>
      <c r="H25" s="2"/>
      <c r="I25" s="2"/>
      <c r="J25" s="2"/>
      <c r="K25" s="2"/>
      <c r="L25" s="31" t="s">
        <v>50</v>
      </c>
      <c r="M25" s="27"/>
      <c r="N25" s="14" t="s">
        <v>51</v>
      </c>
      <c r="O25" s="6"/>
      <c r="P25" s="5"/>
      <c r="Q25" s="5"/>
      <c r="R25" s="11"/>
      <c r="S25" s="11"/>
      <c r="T25" s="11"/>
      <c r="U25" s="7"/>
      <c r="V25" s="7"/>
      <c r="W25" s="7"/>
      <c r="X25" s="7"/>
      <c r="Y25" s="12"/>
      <c r="Z25" s="12"/>
      <c r="AA25" s="12"/>
      <c r="AB25" s="12"/>
      <c r="AC25" s="7"/>
      <c r="AD25" s="41"/>
      <c r="AE25" s="41"/>
      <c r="AF25" s="41"/>
      <c r="AG25" s="45"/>
    </row>
    <row r="26" spans="1:33" ht="15.75" customHeight="1">
      <c r="A26" s="58"/>
      <c r="B26" s="58" t="s">
        <v>132</v>
      </c>
      <c r="C26" s="2"/>
      <c r="D26" s="2"/>
      <c r="E26" s="2"/>
      <c r="F26" s="2"/>
      <c r="G26" s="2"/>
      <c r="H26" s="2"/>
      <c r="I26" s="2"/>
      <c r="J26" s="2"/>
      <c r="K26" s="2"/>
      <c r="L26" s="31"/>
      <c r="M26" s="27"/>
      <c r="N26" s="46" t="s">
        <v>130</v>
      </c>
      <c r="O26" s="47"/>
      <c r="P26" s="49">
        <f>SUM(P27:P29)</f>
        <v>20</v>
      </c>
      <c r="Q26" s="48">
        <f>SUM(Q27:Q29)</f>
        <v>20</v>
      </c>
      <c r="R26" s="48">
        <f>SUM(R27:R29)</f>
        <v>1</v>
      </c>
      <c r="S26" s="48">
        <f aca="true" t="shared" si="0" ref="S26:AG26">SUM(S27:S29)</f>
        <v>2</v>
      </c>
      <c r="T26" s="48">
        <f t="shared" si="0"/>
        <v>2</v>
      </c>
      <c r="U26" s="48">
        <f t="shared" si="0"/>
        <v>5</v>
      </c>
      <c r="V26" s="48">
        <f t="shared" si="0"/>
        <v>1</v>
      </c>
      <c r="W26" s="48">
        <f t="shared" si="0"/>
        <v>1</v>
      </c>
      <c r="X26" s="48">
        <f t="shared" si="0"/>
        <v>3</v>
      </c>
      <c r="Y26" s="48">
        <f t="shared" si="0"/>
        <v>5</v>
      </c>
      <c r="Z26" s="48">
        <f t="shared" si="0"/>
        <v>1</v>
      </c>
      <c r="AA26" s="48">
        <f t="shared" si="0"/>
        <v>1</v>
      </c>
      <c r="AB26" s="48">
        <f t="shared" si="0"/>
        <v>3</v>
      </c>
      <c r="AC26" s="48">
        <f t="shared" si="0"/>
        <v>5</v>
      </c>
      <c r="AD26" s="48">
        <f t="shared" si="0"/>
        <v>1</v>
      </c>
      <c r="AE26" s="48">
        <f t="shared" si="0"/>
        <v>2</v>
      </c>
      <c r="AF26" s="48">
        <f t="shared" si="0"/>
        <v>2</v>
      </c>
      <c r="AG26" s="48">
        <f t="shared" si="0"/>
        <v>5</v>
      </c>
    </row>
    <row r="27" spans="1:33" ht="15.75" customHeight="1">
      <c r="A27" s="58"/>
      <c r="B27" s="58"/>
      <c r="C27" s="2"/>
      <c r="D27" s="2"/>
      <c r="E27" s="2"/>
      <c r="F27" s="2"/>
      <c r="G27" s="2"/>
      <c r="H27" s="2"/>
      <c r="I27" s="2"/>
      <c r="J27" s="2"/>
      <c r="K27" s="2"/>
      <c r="L27" s="31"/>
      <c r="M27" s="130">
        <v>1</v>
      </c>
      <c r="N27" s="50" t="s">
        <v>52</v>
      </c>
      <c r="O27" s="51" t="s">
        <v>53</v>
      </c>
      <c r="P27" s="112">
        <f>+R27+S27+T27+V27+W27+X27+Z27+AA27+AB27+AD27+AE27+AF27</f>
        <v>12</v>
      </c>
      <c r="Q27" s="112">
        <f>+P27</f>
        <v>12</v>
      </c>
      <c r="R27" s="53">
        <v>1</v>
      </c>
      <c r="S27" s="53">
        <v>1</v>
      </c>
      <c r="T27" s="53">
        <v>1</v>
      </c>
      <c r="U27" s="49">
        <f>+R27+S27+T27</f>
        <v>3</v>
      </c>
      <c r="V27" s="54">
        <v>1</v>
      </c>
      <c r="W27" s="54">
        <v>1</v>
      </c>
      <c r="X27" s="54">
        <v>1</v>
      </c>
      <c r="Y27" s="49">
        <f>+V27+W27+X27</f>
        <v>3</v>
      </c>
      <c r="Z27" s="54">
        <v>1</v>
      </c>
      <c r="AA27" s="54">
        <v>1</v>
      </c>
      <c r="AB27" s="54">
        <v>1</v>
      </c>
      <c r="AC27" s="49">
        <f>+Z27+AA27+AB27</f>
        <v>3</v>
      </c>
      <c r="AD27" s="54">
        <v>1</v>
      </c>
      <c r="AE27" s="54">
        <v>1</v>
      </c>
      <c r="AF27" s="54">
        <v>1</v>
      </c>
      <c r="AG27" s="49">
        <f>+AD27+AE27+AF27</f>
        <v>3</v>
      </c>
    </row>
    <row r="28" spans="1:33" ht="22.5">
      <c r="A28" s="58"/>
      <c r="B28" s="58"/>
      <c r="C28" s="2"/>
      <c r="D28" s="2"/>
      <c r="E28" s="2"/>
      <c r="F28" s="2"/>
      <c r="G28" s="2"/>
      <c r="H28" s="2"/>
      <c r="I28" s="2"/>
      <c r="J28" s="2"/>
      <c r="K28" s="2"/>
      <c r="L28" s="31"/>
      <c r="M28" s="130">
        <v>2</v>
      </c>
      <c r="N28" s="50" t="s">
        <v>121</v>
      </c>
      <c r="O28" s="51" t="s">
        <v>53</v>
      </c>
      <c r="P28" s="112">
        <f>+R28+S28+T28+V28+W28+X28+Z28+AA28+AB28+AD28+AE28+AF28</f>
        <v>4</v>
      </c>
      <c r="Q28" s="112">
        <f>+P28</f>
        <v>4</v>
      </c>
      <c r="R28" s="53"/>
      <c r="S28" s="53"/>
      <c r="T28" s="53">
        <v>1</v>
      </c>
      <c r="U28" s="49">
        <f>+R28+S28+T28</f>
        <v>1</v>
      </c>
      <c r="V28" s="54"/>
      <c r="W28" s="54"/>
      <c r="X28" s="54">
        <v>1</v>
      </c>
      <c r="Y28" s="49">
        <f>+V28+W28+X28</f>
        <v>1</v>
      </c>
      <c r="Z28" s="54"/>
      <c r="AA28" s="54"/>
      <c r="AB28" s="54">
        <v>1</v>
      </c>
      <c r="AC28" s="49">
        <f>+Z28+AA28+AB28</f>
        <v>1</v>
      </c>
      <c r="AD28" s="54"/>
      <c r="AE28" s="54"/>
      <c r="AF28" s="54">
        <v>1</v>
      </c>
      <c r="AG28" s="49">
        <f>+AD28+AE28+AF28</f>
        <v>1</v>
      </c>
    </row>
    <row r="29" spans="1:33" ht="12.75">
      <c r="A29" s="58"/>
      <c r="B29" s="58"/>
      <c r="C29" s="2"/>
      <c r="D29" s="2"/>
      <c r="E29" s="2"/>
      <c r="F29" s="2"/>
      <c r="G29" s="2"/>
      <c r="H29" s="2"/>
      <c r="I29" s="2"/>
      <c r="J29" s="2"/>
      <c r="K29" s="2"/>
      <c r="L29" s="31"/>
      <c r="M29" s="130">
        <v>3</v>
      </c>
      <c r="N29" s="50" t="s">
        <v>54</v>
      </c>
      <c r="O29" s="51" t="s">
        <v>55</v>
      </c>
      <c r="P29" s="112">
        <f>+R29+S29+T29+V29+W29+X29+Z29+AA29+AB29+AD29+AE29+AF29</f>
        <v>4</v>
      </c>
      <c r="Q29" s="112">
        <f>+P29</f>
        <v>4</v>
      </c>
      <c r="R29" s="53"/>
      <c r="S29" s="53">
        <v>1</v>
      </c>
      <c r="T29" s="53"/>
      <c r="U29" s="49">
        <f>+R29+S29+T29</f>
        <v>1</v>
      </c>
      <c r="V29" s="54"/>
      <c r="W29" s="54"/>
      <c r="X29" s="54">
        <v>1</v>
      </c>
      <c r="Y29" s="49">
        <f>+V29+W29+X29</f>
        <v>1</v>
      </c>
      <c r="Z29" s="54"/>
      <c r="AA29" s="54"/>
      <c r="AB29" s="54">
        <v>1</v>
      </c>
      <c r="AC29" s="49">
        <f>+Z29+AA29+AB29</f>
        <v>1</v>
      </c>
      <c r="AD29" s="54"/>
      <c r="AE29" s="54">
        <v>1</v>
      </c>
      <c r="AF29" s="54"/>
      <c r="AG29" s="49">
        <f>+AD29+AE29+AF29</f>
        <v>1</v>
      </c>
    </row>
    <row r="30" spans="1:33" ht="15.75" customHeight="1">
      <c r="A30" s="58"/>
      <c r="B30" s="58" t="s">
        <v>133</v>
      </c>
      <c r="C30" s="2"/>
      <c r="D30" s="2"/>
      <c r="E30" s="2"/>
      <c r="F30" s="2"/>
      <c r="G30" s="2"/>
      <c r="H30" s="2"/>
      <c r="I30" s="2"/>
      <c r="J30" s="2"/>
      <c r="K30" s="2"/>
      <c r="L30" s="31"/>
      <c r="M30" s="90"/>
      <c r="N30" s="55" t="s">
        <v>129</v>
      </c>
      <c r="O30" s="56"/>
      <c r="P30" s="49">
        <f>SUM(P31:P53)</f>
        <v>95</v>
      </c>
      <c r="Q30" s="48">
        <f>SUM(Q31:Q53)</f>
        <v>95</v>
      </c>
      <c r="R30" s="48">
        <f>SUM(R31:R53)</f>
        <v>5</v>
      </c>
      <c r="S30" s="48">
        <f aca="true" t="shared" si="1" ref="S30:AG30">SUM(S31:S53)</f>
        <v>8</v>
      </c>
      <c r="T30" s="48">
        <f t="shared" si="1"/>
        <v>10</v>
      </c>
      <c r="U30" s="48">
        <f t="shared" si="1"/>
        <v>23</v>
      </c>
      <c r="V30" s="48">
        <f t="shared" si="1"/>
        <v>10</v>
      </c>
      <c r="W30" s="48">
        <f t="shared" si="1"/>
        <v>9</v>
      </c>
      <c r="X30" s="48">
        <f t="shared" si="1"/>
        <v>10</v>
      </c>
      <c r="Y30" s="48">
        <f t="shared" si="1"/>
        <v>29</v>
      </c>
      <c r="Z30" s="48">
        <f t="shared" si="1"/>
        <v>3</v>
      </c>
      <c r="AA30" s="48">
        <f t="shared" si="1"/>
        <v>9</v>
      </c>
      <c r="AB30" s="48">
        <f t="shared" si="1"/>
        <v>12</v>
      </c>
      <c r="AC30" s="48">
        <f t="shared" si="1"/>
        <v>24</v>
      </c>
      <c r="AD30" s="48">
        <f t="shared" si="1"/>
        <v>5</v>
      </c>
      <c r="AE30" s="48">
        <f t="shared" si="1"/>
        <v>6</v>
      </c>
      <c r="AF30" s="48">
        <f t="shared" si="1"/>
        <v>8</v>
      </c>
      <c r="AG30" s="48">
        <f t="shared" si="1"/>
        <v>19</v>
      </c>
    </row>
    <row r="31" spans="1:33" ht="22.5">
      <c r="A31" s="58"/>
      <c r="B31" s="58"/>
      <c r="C31" s="2"/>
      <c r="D31" s="2"/>
      <c r="E31" s="2"/>
      <c r="F31" s="2"/>
      <c r="G31" s="2"/>
      <c r="H31" s="2"/>
      <c r="I31" s="2"/>
      <c r="J31" s="2"/>
      <c r="K31" s="2"/>
      <c r="L31" s="31"/>
      <c r="M31" s="130">
        <v>1</v>
      </c>
      <c r="N31" s="50" t="s">
        <v>56</v>
      </c>
      <c r="O31" s="51" t="s">
        <v>53</v>
      </c>
      <c r="P31" s="112">
        <f aca="true" t="shared" si="2" ref="P31:P53">+R31+S31+T31+V31+W31+X31+Z31+AA31+AB31+AD31+AE31+AF31</f>
        <v>1</v>
      </c>
      <c r="Q31" s="112">
        <f aca="true" t="shared" si="3" ref="Q31:Q53">+P31</f>
        <v>1</v>
      </c>
      <c r="R31" s="53"/>
      <c r="S31" s="53"/>
      <c r="T31" s="53"/>
      <c r="U31" s="49">
        <f aca="true" t="shared" si="4" ref="U31:U81">+R31+S31+T31</f>
        <v>0</v>
      </c>
      <c r="V31" s="54"/>
      <c r="W31" s="54">
        <v>1</v>
      </c>
      <c r="X31" s="54"/>
      <c r="Y31" s="49">
        <f aca="true" t="shared" si="5" ref="Y31:Y81">+V31+W31+X31</f>
        <v>1</v>
      </c>
      <c r="Z31" s="54"/>
      <c r="AA31" s="54"/>
      <c r="AB31" s="54"/>
      <c r="AC31" s="49">
        <f aca="true" t="shared" si="6" ref="AC31:AC81">+Z31+AA31+AB31</f>
        <v>0</v>
      </c>
      <c r="AD31" s="54"/>
      <c r="AE31" s="54"/>
      <c r="AF31" s="54"/>
      <c r="AG31" s="49">
        <f aca="true" t="shared" si="7" ref="AG31:AG81">+AD31+AE31+AF31</f>
        <v>0</v>
      </c>
    </row>
    <row r="32" spans="1:33" ht="22.5">
      <c r="A32" s="58"/>
      <c r="B32" s="58"/>
      <c r="C32" s="2"/>
      <c r="D32" s="2"/>
      <c r="E32" s="2"/>
      <c r="F32" s="2"/>
      <c r="G32" s="2"/>
      <c r="H32" s="2"/>
      <c r="I32" s="2"/>
      <c r="J32" s="2"/>
      <c r="K32" s="2"/>
      <c r="L32" s="31"/>
      <c r="M32" s="130">
        <v>2</v>
      </c>
      <c r="N32" s="50" t="s">
        <v>204</v>
      </c>
      <c r="O32" s="51" t="s">
        <v>53</v>
      </c>
      <c r="P32" s="112">
        <f t="shared" si="2"/>
        <v>1</v>
      </c>
      <c r="Q32" s="112">
        <f t="shared" si="3"/>
        <v>1</v>
      </c>
      <c r="R32" s="53"/>
      <c r="S32" s="53"/>
      <c r="T32" s="53"/>
      <c r="U32" s="49">
        <f t="shared" si="4"/>
        <v>0</v>
      </c>
      <c r="V32" s="54"/>
      <c r="W32" s="54"/>
      <c r="X32" s="54"/>
      <c r="Y32" s="49">
        <f t="shared" si="5"/>
        <v>0</v>
      </c>
      <c r="Z32" s="54"/>
      <c r="AA32" s="54"/>
      <c r="AB32" s="54"/>
      <c r="AC32" s="49">
        <f t="shared" si="6"/>
        <v>0</v>
      </c>
      <c r="AD32" s="54"/>
      <c r="AE32" s="54"/>
      <c r="AF32" s="54">
        <v>1</v>
      </c>
      <c r="AG32" s="49">
        <f t="shared" si="7"/>
        <v>1</v>
      </c>
    </row>
    <row r="33" spans="1:33" ht="22.5">
      <c r="A33" s="58"/>
      <c r="B33" s="58"/>
      <c r="C33" s="2"/>
      <c r="D33" s="2"/>
      <c r="E33" s="2"/>
      <c r="F33" s="2"/>
      <c r="G33" s="2"/>
      <c r="H33" s="2"/>
      <c r="I33" s="2"/>
      <c r="J33" s="2"/>
      <c r="K33" s="2"/>
      <c r="L33" s="31"/>
      <c r="M33" s="130">
        <v>3</v>
      </c>
      <c r="N33" s="50" t="s">
        <v>59</v>
      </c>
      <c r="O33" s="51" t="s">
        <v>53</v>
      </c>
      <c r="P33" s="112">
        <f t="shared" si="2"/>
        <v>2</v>
      </c>
      <c r="Q33" s="112">
        <f t="shared" si="3"/>
        <v>2</v>
      </c>
      <c r="R33" s="53"/>
      <c r="S33" s="53">
        <v>1</v>
      </c>
      <c r="T33" s="53"/>
      <c r="U33" s="49">
        <f t="shared" si="4"/>
        <v>1</v>
      </c>
      <c r="V33" s="54"/>
      <c r="W33" s="54"/>
      <c r="X33" s="54"/>
      <c r="Y33" s="49">
        <f t="shared" si="5"/>
        <v>0</v>
      </c>
      <c r="Z33" s="54"/>
      <c r="AA33" s="54">
        <v>1</v>
      </c>
      <c r="AB33" s="54"/>
      <c r="AC33" s="49">
        <f t="shared" si="6"/>
        <v>1</v>
      </c>
      <c r="AD33" s="54"/>
      <c r="AE33" s="54"/>
      <c r="AF33" s="54"/>
      <c r="AG33" s="49">
        <f t="shared" si="7"/>
        <v>0</v>
      </c>
    </row>
    <row r="34" spans="1:33" ht="22.5">
      <c r="A34" s="58"/>
      <c r="B34" s="58"/>
      <c r="C34" s="2"/>
      <c r="D34" s="2"/>
      <c r="E34" s="2"/>
      <c r="F34" s="2"/>
      <c r="G34" s="2"/>
      <c r="H34" s="2"/>
      <c r="I34" s="2"/>
      <c r="J34" s="2"/>
      <c r="K34" s="2"/>
      <c r="L34" s="31"/>
      <c r="M34" s="130">
        <v>4</v>
      </c>
      <c r="N34" s="50" t="s">
        <v>151</v>
      </c>
      <c r="O34" s="51" t="s">
        <v>55</v>
      </c>
      <c r="P34" s="112">
        <f t="shared" si="2"/>
        <v>15</v>
      </c>
      <c r="Q34" s="112">
        <f t="shared" si="3"/>
        <v>15</v>
      </c>
      <c r="R34" s="53"/>
      <c r="S34" s="53">
        <v>1</v>
      </c>
      <c r="T34" s="53">
        <v>1</v>
      </c>
      <c r="U34" s="49">
        <f t="shared" si="4"/>
        <v>2</v>
      </c>
      <c r="V34" s="54">
        <v>4</v>
      </c>
      <c r="W34" s="54">
        <v>4</v>
      </c>
      <c r="X34" s="54">
        <v>1</v>
      </c>
      <c r="Y34" s="49">
        <f t="shared" si="5"/>
        <v>9</v>
      </c>
      <c r="Z34" s="54"/>
      <c r="AA34" s="54">
        <v>3</v>
      </c>
      <c r="AB34" s="54"/>
      <c r="AC34" s="49">
        <f t="shared" si="6"/>
        <v>3</v>
      </c>
      <c r="AD34" s="54"/>
      <c r="AE34" s="54">
        <v>1</v>
      </c>
      <c r="AF34" s="54"/>
      <c r="AG34" s="49">
        <f t="shared" si="7"/>
        <v>1</v>
      </c>
    </row>
    <row r="35" spans="1:33" ht="22.5">
      <c r="A35" s="58"/>
      <c r="B35" s="58"/>
      <c r="C35" s="2"/>
      <c r="D35" s="2"/>
      <c r="E35" s="2"/>
      <c r="F35" s="2"/>
      <c r="G35" s="2"/>
      <c r="H35" s="2"/>
      <c r="I35" s="2"/>
      <c r="J35" s="2"/>
      <c r="K35" s="2"/>
      <c r="L35" s="31"/>
      <c r="M35" s="130">
        <v>5</v>
      </c>
      <c r="N35" s="50" t="s">
        <v>200</v>
      </c>
      <c r="O35" s="51" t="s">
        <v>53</v>
      </c>
      <c r="P35" s="112">
        <f t="shared" si="2"/>
        <v>9</v>
      </c>
      <c r="Q35" s="112">
        <f t="shared" si="3"/>
        <v>9</v>
      </c>
      <c r="R35" s="53">
        <v>1</v>
      </c>
      <c r="S35" s="53"/>
      <c r="T35" s="53"/>
      <c r="U35" s="49">
        <f t="shared" si="4"/>
        <v>1</v>
      </c>
      <c r="V35" s="54">
        <v>1</v>
      </c>
      <c r="W35" s="54">
        <v>1</v>
      </c>
      <c r="X35" s="54">
        <v>1</v>
      </c>
      <c r="Y35" s="49">
        <f t="shared" si="5"/>
        <v>3</v>
      </c>
      <c r="Z35" s="54">
        <v>1</v>
      </c>
      <c r="AA35" s="54">
        <v>1</v>
      </c>
      <c r="AB35" s="54">
        <v>1</v>
      </c>
      <c r="AC35" s="49">
        <f t="shared" si="6"/>
        <v>3</v>
      </c>
      <c r="AD35" s="54"/>
      <c r="AE35" s="54">
        <v>1</v>
      </c>
      <c r="AF35" s="54">
        <v>1</v>
      </c>
      <c r="AG35" s="49">
        <f t="shared" si="7"/>
        <v>2</v>
      </c>
    </row>
    <row r="36" spans="1:33" ht="12.75">
      <c r="A36" s="58"/>
      <c r="B36" s="58"/>
      <c r="C36" s="2"/>
      <c r="D36" s="2"/>
      <c r="E36" s="2"/>
      <c r="F36" s="2"/>
      <c r="G36" s="2"/>
      <c r="H36" s="2"/>
      <c r="I36" s="2"/>
      <c r="J36" s="2"/>
      <c r="K36" s="2"/>
      <c r="L36" s="31"/>
      <c r="M36" s="130">
        <v>6</v>
      </c>
      <c r="N36" s="50" t="s">
        <v>202</v>
      </c>
      <c r="O36" s="51" t="s">
        <v>53</v>
      </c>
      <c r="P36" s="112">
        <f t="shared" si="2"/>
        <v>4</v>
      </c>
      <c r="Q36" s="112">
        <f t="shared" si="3"/>
        <v>4</v>
      </c>
      <c r="R36" s="53"/>
      <c r="S36" s="53"/>
      <c r="T36" s="53">
        <v>1</v>
      </c>
      <c r="U36" s="49">
        <f t="shared" si="4"/>
        <v>1</v>
      </c>
      <c r="V36" s="54"/>
      <c r="W36" s="54"/>
      <c r="X36" s="54">
        <v>1</v>
      </c>
      <c r="Y36" s="49">
        <f t="shared" si="5"/>
        <v>1</v>
      </c>
      <c r="Z36" s="54"/>
      <c r="AA36" s="54"/>
      <c r="AB36" s="54">
        <v>1</v>
      </c>
      <c r="AC36" s="49">
        <f t="shared" si="6"/>
        <v>1</v>
      </c>
      <c r="AD36" s="54"/>
      <c r="AE36" s="54"/>
      <c r="AF36" s="54">
        <v>1</v>
      </c>
      <c r="AG36" s="49">
        <f t="shared" si="7"/>
        <v>1</v>
      </c>
    </row>
    <row r="37" spans="1:33" ht="22.5">
      <c r="A37" s="58"/>
      <c r="B37" s="58"/>
      <c r="C37" s="2"/>
      <c r="D37" s="2"/>
      <c r="E37" s="2"/>
      <c r="F37" s="2"/>
      <c r="G37" s="2"/>
      <c r="H37" s="2"/>
      <c r="I37" s="2"/>
      <c r="J37" s="2"/>
      <c r="K37" s="2"/>
      <c r="L37" s="31"/>
      <c r="M37" s="130">
        <v>7</v>
      </c>
      <c r="N37" s="50" t="s">
        <v>62</v>
      </c>
      <c r="O37" s="51" t="s">
        <v>53</v>
      </c>
      <c r="P37" s="112">
        <f t="shared" si="2"/>
        <v>4</v>
      </c>
      <c r="Q37" s="112">
        <f t="shared" si="3"/>
        <v>4</v>
      </c>
      <c r="R37" s="53">
        <v>1</v>
      </c>
      <c r="S37" s="53"/>
      <c r="T37" s="53"/>
      <c r="U37" s="49">
        <f t="shared" si="4"/>
        <v>1</v>
      </c>
      <c r="V37" s="54">
        <v>1</v>
      </c>
      <c r="W37" s="54"/>
      <c r="X37" s="54"/>
      <c r="Y37" s="49">
        <f t="shared" si="5"/>
        <v>1</v>
      </c>
      <c r="Z37" s="54">
        <v>1</v>
      </c>
      <c r="AA37" s="54"/>
      <c r="AB37" s="54"/>
      <c r="AC37" s="49">
        <f t="shared" si="6"/>
        <v>1</v>
      </c>
      <c r="AD37" s="54">
        <v>1</v>
      </c>
      <c r="AE37" s="54"/>
      <c r="AF37" s="54"/>
      <c r="AG37" s="49">
        <f t="shared" si="7"/>
        <v>1</v>
      </c>
    </row>
    <row r="38" spans="1:33" ht="12.75">
      <c r="A38" s="58"/>
      <c r="B38" s="58"/>
      <c r="C38" s="2"/>
      <c r="D38" s="2"/>
      <c r="E38" s="2"/>
      <c r="F38" s="2"/>
      <c r="G38" s="2"/>
      <c r="H38" s="2"/>
      <c r="I38" s="2"/>
      <c r="J38" s="2"/>
      <c r="K38" s="2"/>
      <c r="L38" s="31"/>
      <c r="M38" s="130">
        <v>8</v>
      </c>
      <c r="N38" s="50" t="s">
        <v>203</v>
      </c>
      <c r="O38" s="51" t="s">
        <v>55</v>
      </c>
      <c r="P38" s="112">
        <f t="shared" si="2"/>
        <v>4</v>
      </c>
      <c r="Q38" s="112">
        <f t="shared" si="3"/>
        <v>4</v>
      </c>
      <c r="R38" s="53"/>
      <c r="S38" s="53">
        <v>1</v>
      </c>
      <c r="T38" s="53"/>
      <c r="U38" s="49">
        <f t="shared" si="4"/>
        <v>1</v>
      </c>
      <c r="V38" s="54"/>
      <c r="W38" s="54"/>
      <c r="X38" s="54">
        <v>1</v>
      </c>
      <c r="Y38" s="49">
        <f t="shared" si="5"/>
        <v>1</v>
      </c>
      <c r="Z38" s="54"/>
      <c r="AA38" s="54"/>
      <c r="AB38" s="54">
        <v>1</v>
      </c>
      <c r="AC38" s="49">
        <f t="shared" si="6"/>
        <v>1</v>
      </c>
      <c r="AD38" s="54"/>
      <c r="AE38" s="54">
        <v>1</v>
      </c>
      <c r="AF38" s="54"/>
      <c r="AG38" s="49">
        <f t="shared" si="7"/>
        <v>1</v>
      </c>
    </row>
    <row r="39" spans="1:33" ht="33.75">
      <c r="A39" s="58"/>
      <c r="B39" s="58"/>
      <c r="C39" s="2"/>
      <c r="D39" s="2"/>
      <c r="E39" s="2"/>
      <c r="F39" s="2"/>
      <c r="G39" s="2"/>
      <c r="H39" s="2"/>
      <c r="I39" s="2"/>
      <c r="J39" s="2"/>
      <c r="K39" s="2"/>
      <c r="L39" s="31"/>
      <c r="M39" s="130">
        <v>9</v>
      </c>
      <c r="N39" s="50" t="s">
        <v>160</v>
      </c>
      <c r="O39" s="51" t="s">
        <v>53</v>
      </c>
      <c r="P39" s="112">
        <f t="shared" si="2"/>
        <v>4</v>
      </c>
      <c r="Q39" s="112">
        <f t="shared" si="3"/>
        <v>4</v>
      </c>
      <c r="R39" s="53"/>
      <c r="S39" s="53"/>
      <c r="T39" s="53">
        <v>1</v>
      </c>
      <c r="U39" s="49">
        <f t="shared" si="4"/>
        <v>1</v>
      </c>
      <c r="V39" s="54"/>
      <c r="W39" s="54"/>
      <c r="X39" s="54">
        <v>1</v>
      </c>
      <c r="Y39" s="49">
        <f t="shared" si="5"/>
        <v>1</v>
      </c>
      <c r="Z39" s="54"/>
      <c r="AA39" s="54"/>
      <c r="AB39" s="54">
        <v>1</v>
      </c>
      <c r="AC39" s="49">
        <f t="shared" si="6"/>
        <v>1</v>
      </c>
      <c r="AD39" s="54"/>
      <c r="AE39" s="54"/>
      <c r="AF39" s="54">
        <v>1</v>
      </c>
      <c r="AG39" s="49">
        <f t="shared" si="7"/>
        <v>1</v>
      </c>
    </row>
    <row r="40" spans="1:33" ht="12.75">
      <c r="A40" s="58"/>
      <c r="B40" s="58"/>
      <c r="C40" s="2"/>
      <c r="D40" s="2"/>
      <c r="E40" s="2"/>
      <c r="F40" s="2"/>
      <c r="G40" s="2"/>
      <c r="H40" s="2"/>
      <c r="I40" s="2"/>
      <c r="J40" s="2"/>
      <c r="K40" s="2"/>
      <c r="L40" s="31"/>
      <c r="M40" s="130">
        <v>10</v>
      </c>
      <c r="N40" s="50" t="s">
        <v>124</v>
      </c>
      <c r="O40" s="51" t="s">
        <v>55</v>
      </c>
      <c r="P40" s="112">
        <f t="shared" si="2"/>
        <v>5</v>
      </c>
      <c r="Q40" s="112">
        <f t="shared" si="3"/>
        <v>5</v>
      </c>
      <c r="R40" s="53">
        <v>1</v>
      </c>
      <c r="S40" s="53">
        <v>1</v>
      </c>
      <c r="T40" s="53"/>
      <c r="U40" s="49">
        <f t="shared" si="4"/>
        <v>2</v>
      </c>
      <c r="V40" s="54">
        <v>1</v>
      </c>
      <c r="W40" s="54"/>
      <c r="X40" s="54"/>
      <c r="Y40" s="49">
        <f t="shared" si="5"/>
        <v>1</v>
      </c>
      <c r="Z40" s="54"/>
      <c r="AA40" s="54">
        <v>1</v>
      </c>
      <c r="AB40" s="54"/>
      <c r="AC40" s="49">
        <f t="shared" si="6"/>
        <v>1</v>
      </c>
      <c r="AD40" s="54">
        <v>1</v>
      </c>
      <c r="AE40" s="54"/>
      <c r="AF40" s="54"/>
      <c r="AG40" s="49">
        <f t="shared" si="7"/>
        <v>1</v>
      </c>
    </row>
    <row r="41" spans="1:33" ht="12.75">
      <c r="A41" s="58"/>
      <c r="B41" s="58"/>
      <c r="C41" s="2"/>
      <c r="D41" s="2"/>
      <c r="E41" s="2"/>
      <c r="F41" s="2"/>
      <c r="G41" s="2"/>
      <c r="H41" s="2"/>
      <c r="I41" s="2"/>
      <c r="J41" s="2"/>
      <c r="K41" s="2"/>
      <c r="L41" s="31"/>
      <c r="M41" s="130">
        <v>11</v>
      </c>
      <c r="N41" s="50" t="s">
        <v>63</v>
      </c>
      <c r="O41" s="51" t="s">
        <v>190</v>
      </c>
      <c r="P41" s="112">
        <f t="shared" si="2"/>
        <v>2</v>
      </c>
      <c r="Q41" s="112">
        <f t="shared" si="3"/>
        <v>2</v>
      </c>
      <c r="R41" s="53"/>
      <c r="S41" s="53">
        <v>1</v>
      </c>
      <c r="T41" s="53">
        <v>1</v>
      </c>
      <c r="U41" s="49">
        <f t="shared" si="4"/>
        <v>2</v>
      </c>
      <c r="V41" s="54"/>
      <c r="W41" s="54"/>
      <c r="X41" s="54"/>
      <c r="Y41" s="49">
        <f t="shared" si="5"/>
        <v>0</v>
      </c>
      <c r="Z41" s="54"/>
      <c r="AA41" s="54"/>
      <c r="AB41" s="54"/>
      <c r="AC41" s="49">
        <f t="shared" si="6"/>
        <v>0</v>
      </c>
      <c r="AD41" s="54"/>
      <c r="AE41" s="54"/>
      <c r="AF41" s="54"/>
      <c r="AG41" s="49">
        <f t="shared" si="7"/>
        <v>0</v>
      </c>
    </row>
    <row r="42" spans="1:33" ht="12.75">
      <c r="A42" s="58"/>
      <c r="B42" s="58"/>
      <c r="C42" s="2"/>
      <c r="D42" s="2"/>
      <c r="E42" s="2"/>
      <c r="F42" s="2"/>
      <c r="G42" s="2"/>
      <c r="H42" s="2"/>
      <c r="I42" s="2"/>
      <c r="J42" s="2"/>
      <c r="K42" s="2"/>
      <c r="L42" s="31"/>
      <c r="M42" s="130">
        <v>12</v>
      </c>
      <c r="N42" s="50" t="s">
        <v>65</v>
      </c>
      <c r="O42" s="51" t="s">
        <v>55</v>
      </c>
      <c r="P42" s="112">
        <f t="shared" si="2"/>
        <v>2</v>
      </c>
      <c r="Q42" s="112">
        <f t="shared" si="3"/>
        <v>2</v>
      </c>
      <c r="R42" s="53"/>
      <c r="S42" s="53"/>
      <c r="T42" s="53"/>
      <c r="U42" s="49">
        <f t="shared" si="4"/>
        <v>0</v>
      </c>
      <c r="V42" s="54"/>
      <c r="W42" s="54"/>
      <c r="X42" s="54">
        <v>1</v>
      </c>
      <c r="Y42" s="49">
        <f t="shared" si="5"/>
        <v>1</v>
      </c>
      <c r="Z42" s="54"/>
      <c r="AA42" s="54"/>
      <c r="AB42" s="54"/>
      <c r="AC42" s="49">
        <f t="shared" si="6"/>
        <v>0</v>
      </c>
      <c r="AD42" s="54"/>
      <c r="AE42" s="54"/>
      <c r="AF42" s="54">
        <v>1</v>
      </c>
      <c r="AG42" s="49">
        <f t="shared" si="7"/>
        <v>1</v>
      </c>
    </row>
    <row r="43" spans="1:33" ht="22.5">
      <c r="A43" s="58"/>
      <c r="B43" s="58"/>
      <c r="C43" s="2"/>
      <c r="D43" s="2"/>
      <c r="E43" s="2"/>
      <c r="F43" s="2"/>
      <c r="G43" s="2"/>
      <c r="H43" s="2"/>
      <c r="I43" s="2"/>
      <c r="J43" s="2"/>
      <c r="K43" s="2"/>
      <c r="L43" s="31"/>
      <c r="M43" s="130">
        <v>13</v>
      </c>
      <c r="N43" s="50" t="s">
        <v>125</v>
      </c>
      <c r="O43" s="51" t="s">
        <v>53</v>
      </c>
      <c r="P43" s="112">
        <f t="shared" si="2"/>
        <v>2</v>
      </c>
      <c r="Q43" s="112">
        <f t="shared" si="3"/>
        <v>2</v>
      </c>
      <c r="R43" s="53"/>
      <c r="S43" s="53"/>
      <c r="T43" s="53"/>
      <c r="U43" s="49">
        <f t="shared" si="4"/>
        <v>0</v>
      </c>
      <c r="V43" s="54"/>
      <c r="W43" s="54">
        <v>1</v>
      </c>
      <c r="X43" s="54"/>
      <c r="Y43" s="49">
        <f t="shared" si="5"/>
        <v>1</v>
      </c>
      <c r="Z43" s="54"/>
      <c r="AA43" s="54"/>
      <c r="AB43" s="54"/>
      <c r="AC43" s="49">
        <f t="shared" si="6"/>
        <v>0</v>
      </c>
      <c r="AD43" s="54"/>
      <c r="AE43" s="54">
        <v>1</v>
      </c>
      <c r="AF43" s="54"/>
      <c r="AG43" s="49">
        <f t="shared" si="7"/>
        <v>1</v>
      </c>
    </row>
    <row r="44" spans="1:33" ht="22.5">
      <c r="A44" s="58"/>
      <c r="B44" s="58"/>
      <c r="C44" s="2"/>
      <c r="D44" s="2"/>
      <c r="E44" s="2"/>
      <c r="F44" s="2"/>
      <c r="G44" s="2"/>
      <c r="H44" s="2"/>
      <c r="I44" s="2"/>
      <c r="J44" s="2"/>
      <c r="K44" s="2"/>
      <c r="L44" s="31"/>
      <c r="M44" s="130">
        <v>14</v>
      </c>
      <c r="N44" s="50" t="s">
        <v>67</v>
      </c>
      <c r="O44" s="51" t="s">
        <v>55</v>
      </c>
      <c r="P44" s="112">
        <f t="shared" si="2"/>
        <v>6</v>
      </c>
      <c r="Q44" s="112">
        <f t="shared" si="3"/>
        <v>6</v>
      </c>
      <c r="R44" s="53">
        <v>1</v>
      </c>
      <c r="S44" s="53">
        <v>1</v>
      </c>
      <c r="T44" s="53">
        <v>1</v>
      </c>
      <c r="U44" s="49">
        <f t="shared" si="4"/>
        <v>3</v>
      </c>
      <c r="V44" s="54"/>
      <c r="W44" s="54"/>
      <c r="X44" s="54"/>
      <c r="Y44" s="49">
        <f t="shared" si="5"/>
        <v>0</v>
      </c>
      <c r="Z44" s="54"/>
      <c r="AA44" s="54">
        <v>1</v>
      </c>
      <c r="AB44" s="54">
        <v>1</v>
      </c>
      <c r="AC44" s="49">
        <f t="shared" si="6"/>
        <v>2</v>
      </c>
      <c r="AD44" s="54">
        <v>1</v>
      </c>
      <c r="AE44" s="54"/>
      <c r="AF44" s="54"/>
      <c r="AG44" s="49">
        <f t="shared" si="7"/>
        <v>1</v>
      </c>
    </row>
    <row r="45" spans="1:33" ht="12.75">
      <c r="A45" s="58"/>
      <c r="B45" s="58"/>
      <c r="C45" s="2"/>
      <c r="D45" s="2"/>
      <c r="E45" s="2"/>
      <c r="F45" s="2"/>
      <c r="G45" s="2"/>
      <c r="H45" s="2"/>
      <c r="I45" s="2"/>
      <c r="J45" s="2"/>
      <c r="K45" s="2"/>
      <c r="L45" s="31"/>
      <c r="M45" s="130">
        <v>15</v>
      </c>
      <c r="N45" s="50" t="s">
        <v>201</v>
      </c>
      <c r="O45" s="51" t="s">
        <v>55</v>
      </c>
      <c r="P45" s="112">
        <f t="shared" si="2"/>
        <v>4</v>
      </c>
      <c r="Q45" s="112">
        <f t="shared" si="3"/>
        <v>4</v>
      </c>
      <c r="R45" s="53"/>
      <c r="S45" s="53">
        <v>1</v>
      </c>
      <c r="T45" s="53">
        <v>1</v>
      </c>
      <c r="U45" s="49">
        <f>+R45+S45+T45</f>
        <v>2</v>
      </c>
      <c r="V45" s="54">
        <v>1</v>
      </c>
      <c r="W45" s="54"/>
      <c r="X45" s="54">
        <v>1</v>
      </c>
      <c r="Y45" s="49">
        <f t="shared" si="5"/>
        <v>2</v>
      </c>
      <c r="Z45" s="54"/>
      <c r="AA45" s="54"/>
      <c r="AB45" s="54"/>
      <c r="AC45" s="49">
        <f t="shared" si="6"/>
        <v>0</v>
      </c>
      <c r="AD45" s="54"/>
      <c r="AE45" s="54"/>
      <c r="AF45" s="54"/>
      <c r="AG45" s="49">
        <f t="shared" si="7"/>
        <v>0</v>
      </c>
    </row>
    <row r="46" spans="1:33" ht="22.5">
      <c r="A46" s="58"/>
      <c r="B46" s="58"/>
      <c r="C46" s="2"/>
      <c r="D46" s="2"/>
      <c r="E46" s="2"/>
      <c r="F46" s="2"/>
      <c r="G46" s="2"/>
      <c r="H46" s="2"/>
      <c r="I46" s="2"/>
      <c r="J46" s="2"/>
      <c r="K46" s="2"/>
      <c r="L46" s="31"/>
      <c r="M46" s="130">
        <v>16</v>
      </c>
      <c r="N46" s="50" t="s">
        <v>127</v>
      </c>
      <c r="O46" s="51" t="s">
        <v>55</v>
      </c>
      <c r="P46" s="112">
        <f t="shared" si="2"/>
        <v>3</v>
      </c>
      <c r="Q46" s="112">
        <f t="shared" si="3"/>
        <v>3</v>
      </c>
      <c r="R46" s="53"/>
      <c r="S46" s="53"/>
      <c r="T46" s="53"/>
      <c r="U46" s="49">
        <f t="shared" si="4"/>
        <v>0</v>
      </c>
      <c r="V46" s="54">
        <v>1</v>
      </c>
      <c r="W46" s="54">
        <v>1</v>
      </c>
      <c r="X46" s="54"/>
      <c r="Y46" s="49">
        <f t="shared" si="5"/>
        <v>2</v>
      </c>
      <c r="Z46" s="54">
        <v>1</v>
      </c>
      <c r="AA46" s="54"/>
      <c r="AB46" s="54"/>
      <c r="AC46" s="49">
        <f t="shared" si="6"/>
        <v>1</v>
      </c>
      <c r="AD46" s="54"/>
      <c r="AE46" s="54"/>
      <c r="AF46" s="54"/>
      <c r="AG46" s="49">
        <f t="shared" si="7"/>
        <v>0</v>
      </c>
    </row>
    <row r="47" spans="1:33" ht="22.5">
      <c r="A47" s="58"/>
      <c r="B47" s="58"/>
      <c r="C47" s="2"/>
      <c r="D47" s="2"/>
      <c r="E47" s="2"/>
      <c r="F47" s="2"/>
      <c r="G47" s="2"/>
      <c r="H47" s="2"/>
      <c r="I47" s="2"/>
      <c r="J47" s="2"/>
      <c r="K47" s="2"/>
      <c r="L47" s="31"/>
      <c r="M47" s="130">
        <v>17</v>
      </c>
      <c r="N47" s="50" t="s">
        <v>68</v>
      </c>
      <c r="O47" s="51" t="s">
        <v>53</v>
      </c>
      <c r="P47" s="112">
        <f t="shared" si="2"/>
        <v>4</v>
      </c>
      <c r="Q47" s="112">
        <f t="shared" si="3"/>
        <v>4</v>
      </c>
      <c r="R47" s="53"/>
      <c r="S47" s="53"/>
      <c r="T47" s="53"/>
      <c r="U47" s="49">
        <f t="shared" si="4"/>
        <v>0</v>
      </c>
      <c r="V47" s="54"/>
      <c r="W47" s="54">
        <v>1</v>
      </c>
      <c r="X47" s="54"/>
      <c r="Y47" s="49">
        <f t="shared" si="5"/>
        <v>1</v>
      </c>
      <c r="Z47" s="54"/>
      <c r="AA47" s="54"/>
      <c r="AB47" s="54">
        <v>1</v>
      </c>
      <c r="AC47" s="49">
        <f t="shared" si="6"/>
        <v>1</v>
      </c>
      <c r="AD47" s="54">
        <v>1</v>
      </c>
      <c r="AE47" s="54">
        <v>1</v>
      </c>
      <c r="AF47" s="54"/>
      <c r="AG47" s="49">
        <f t="shared" si="7"/>
        <v>2</v>
      </c>
    </row>
    <row r="48" spans="1:36" ht="12.75">
      <c r="A48" s="58"/>
      <c r="B48" s="58"/>
      <c r="C48" s="2"/>
      <c r="D48" s="2"/>
      <c r="E48" s="2"/>
      <c r="F48" s="2"/>
      <c r="G48" s="2"/>
      <c r="H48" s="2"/>
      <c r="I48" s="2"/>
      <c r="J48" s="2"/>
      <c r="K48" s="2"/>
      <c r="L48" s="31"/>
      <c r="M48" s="130">
        <v>18</v>
      </c>
      <c r="N48" s="50" t="s">
        <v>155</v>
      </c>
      <c r="O48" s="51" t="s">
        <v>53</v>
      </c>
      <c r="P48" s="112">
        <f t="shared" si="2"/>
        <v>4</v>
      </c>
      <c r="Q48" s="112">
        <f t="shared" si="3"/>
        <v>4</v>
      </c>
      <c r="R48" s="53"/>
      <c r="S48" s="53"/>
      <c r="T48" s="53">
        <v>1</v>
      </c>
      <c r="U48" s="49">
        <f t="shared" si="4"/>
        <v>1</v>
      </c>
      <c r="V48" s="54"/>
      <c r="W48" s="54"/>
      <c r="X48" s="54">
        <v>1</v>
      </c>
      <c r="Y48" s="49">
        <f t="shared" si="5"/>
        <v>1</v>
      </c>
      <c r="Z48" s="54"/>
      <c r="AA48" s="54"/>
      <c r="AB48" s="54">
        <v>1</v>
      </c>
      <c r="AC48" s="49">
        <f t="shared" si="6"/>
        <v>1</v>
      </c>
      <c r="AD48" s="54"/>
      <c r="AE48" s="54"/>
      <c r="AF48" s="54">
        <v>1</v>
      </c>
      <c r="AG48" s="49">
        <f t="shared" si="7"/>
        <v>1</v>
      </c>
      <c r="AH48" s="53"/>
      <c r="AI48" s="53"/>
      <c r="AJ48" s="53">
        <v>1</v>
      </c>
    </row>
    <row r="49" spans="1:33" ht="12.75">
      <c r="A49" s="58"/>
      <c r="B49" s="58"/>
      <c r="C49" s="2"/>
      <c r="D49" s="2"/>
      <c r="E49" s="2"/>
      <c r="F49" s="2"/>
      <c r="G49" s="2"/>
      <c r="H49" s="2"/>
      <c r="I49" s="2"/>
      <c r="J49" s="2"/>
      <c r="K49" s="2"/>
      <c r="L49" s="31"/>
      <c r="M49" s="130">
        <v>19</v>
      </c>
      <c r="N49" s="129" t="s">
        <v>162</v>
      </c>
      <c r="O49" s="51" t="s">
        <v>53</v>
      </c>
      <c r="P49" s="112">
        <f t="shared" si="2"/>
        <v>5</v>
      </c>
      <c r="Q49" s="112">
        <f t="shared" si="3"/>
        <v>5</v>
      </c>
      <c r="R49" s="53">
        <v>1</v>
      </c>
      <c r="S49" s="53"/>
      <c r="T49" s="53"/>
      <c r="U49" s="49">
        <f t="shared" si="4"/>
        <v>1</v>
      </c>
      <c r="V49" s="54">
        <v>1</v>
      </c>
      <c r="W49" s="54"/>
      <c r="X49" s="54"/>
      <c r="Y49" s="49">
        <f t="shared" si="5"/>
        <v>1</v>
      </c>
      <c r="Z49" s="54"/>
      <c r="AA49" s="54">
        <v>1</v>
      </c>
      <c r="AB49" s="54">
        <v>1</v>
      </c>
      <c r="AC49" s="49">
        <f t="shared" si="6"/>
        <v>2</v>
      </c>
      <c r="AD49" s="54">
        <v>1</v>
      </c>
      <c r="AE49" s="54"/>
      <c r="AF49" s="54"/>
      <c r="AG49" s="49">
        <f t="shared" si="7"/>
        <v>1</v>
      </c>
    </row>
    <row r="50" spans="1:33" ht="22.5">
      <c r="A50" s="58"/>
      <c r="B50" s="58"/>
      <c r="C50" s="2"/>
      <c r="D50" s="2"/>
      <c r="E50" s="2"/>
      <c r="F50" s="2"/>
      <c r="G50" s="2"/>
      <c r="H50" s="2"/>
      <c r="I50" s="2"/>
      <c r="J50" s="2"/>
      <c r="K50" s="2"/>
      <c r="L50" s="31"/>
      <c r="M50" s="130">
        <v>20</v>
      </c>
      <c r="N50" s="50" t="s">
        <v>70</v>
      </c>
      <c r="O50" s="51" t="s">
        <v>53</v>
      </c>
      <c r="P50" s="112">
        <f t="shared" si="2"/>
        <v>4</v>
      </c>
      <c r="Q50" s="112">
        <f t="shared" si="3"/>
        <v>4</v>
      </c>
      <c r="R50" s="53"/>
      <c r="S50" s="53"/>
      <c r="T50" s="53">
        <v>1</v>
      </c>
      <c r="U50" s="49">
        <f t="shared" si="4"/>
        <v>1</v>
      </c>
      <c r="V50" s="54"/>
      <c r="W50" s="54"/>
      <c r="X50" s="54"/>
      <c r="Y50" s="49">
        <f t="shared" si="5"/>
        <v>0</v>
      </c>
      <c r="Z50" s="54"/>
      <c r="AA50" s="54">
        <v>1</v>
      </c>
      <c r="AB50" s="54">
        <v>1</v>
      </c>
      <c r="AC50" s="49">
        <f t="shared" si="6"/>
        <v>2</v>
      </c>
      <c r="AD50" s="54"/>
      <c r="AE50" s="54">
        <v>1</v>
      </c>
      <c r="AF50" s="54"/>
      <c r="AG50" s="49">
        <f t="shared" si="7"/>
        <v>1</v>
      </c>
    </row>
    <row r="51" spans="1:33" ht="22.5">
      <c r="A51" s="58"/>
      <c r="B51" s="58"/>
      <c r="C51" s="2"/>
      <c r="D51" s="2"/>
      <c r="E51" s="2"/>
      <c r="F51" s="2"/>
      <c r="G51" s="2"/>
      <c r="H51" s="2"/>
      <c r="I51" s="2"/>
      <c r="J51" s="2"/>
      <c r="K51" s="2"/>
      <c r="L51" s="31"/>
      <c r="M51" s="130">
        <v>21</v>
      </c>
      <c r="N51" s="50" t="s">
        <v>205</v>
      </c>
      <c r="O51" s="51" t="s">
        <v>53</v>
      </c>
      <c r="P51" s="112">
        <f t="shared" si="2"/>
        <v>4</v>
      </c>
      <c r="Q51" s="112">
        <f t="shared" si="3"/>
        <v>4</v>
      </c>
      <c r="R51" s="53"/>
      <c r="S51" s="53"/>
      <c r="T51" s="53">
        <v>1</v>
      </c>
      <c r="U51" s="49">
        <f>+R51+S51+T51</f>
        <v>1</v>
      </c>
      <c r="V51" s="54"/>
      <c r="W51" s="54"/>
      <c r="X51" s="54">
        <v>1</v>
      </c>
      <c r="Y51" s="49">
        <f>+V51+W51+X51</f>
        <v>1</v>
      </c>
      <c r="Z51" s="54"/>
      <c r="AA51" s="54"/>
      <c r="AB51" s="54">
        <v>1</v>
      </c>
      <c r="AC51" s="49">
        <f>+Z51+AA51+AB51</f>
        <v>1</v>
      </c>
      <c r="AD51" s="54"/>
      <c r="AE51" s="54"/>
      <c r="AF51" s="54">
        <v>1</v>
      </c>
      <c r="AG51" s="49">
        <f>+AD51+AE51+AF51</f>
        <v>1</v>
      </c>
    </row>
    <row r="52" spans="1:33" ht="33.75">
      <c r="A52" s="58"/>
      <c r="B52" s="58"/>
      <c r="C52" s="2"/>
      <c r="D52" s="2"/>
      <c r="E52" s="2"/>
      <c r="F52" s="2"/>
      <c r="G52" s="2"/>
      <c r="H52" s="2"/>
      <c r="I52" s="2"/>
      <c r="J52" s="2"/>
      <c r="K52" s="2"/>
      <c r="L52" s="31"/>
      <c r="M52" s="130">
        <v>22</v>
      </c>
      <c r="N52" s="50" t="s">
        <v>156</v>
      </c>
      <c r="O52" s="51" t="s">
        <v>53</v>
      </c>
      <c r="P52" s="112">
        <f t="shared" si="2"/>
        <v>2</v>
      </c>
      <c r="Q52" s="112">
        <f t="shared" si="3"/>
        <v>2</v>
      </c>
      <c r="R52" s="53"/>
      <c r="S52" s="53">
        <v>1</v>
      </c>
      <c r="T52" s="53"/>
      <c r="U52" s="49">
        <f>+R52+S52+T52</f>
        <v>1</v>
      </c>
      <c r="V52" s="54"/>
      <c r="W52" s="54"/>
      <c r="X52" s="54"/>
      <c r="Y52" s="49">
        <f>+V52+W52+X52</f>
        <v>0</v>
      </c>
      <c r="Z52" s="54"/>
      <c r="AA52" s="54"/>
      <c r="AB52" s="54">
        <v>1</v>
      </c>
      <c r="AC52" s="49">
        <f>+Z52+AA52+AB52</f>
        <v>1</v>
      </c>
      <c r="AD52" s="54"/>
      <c r="AE52" s="54"/>
      <c r="AF52" s="54"/>
      <c r="AG52" s="49">
        <f>+AD52+AE52+AF52</f>
        <v>0</v>
      </c>
    </row>
    <row r="53" spans="1:33" ht="12.75">
      <c r="A53" s="58"/>
      <c r="B53" s="58"/>
      <c r="C53" s="2"/>
      <c r="D53" s="2"/>
      <c r="E53" s="2"/>
      <c r="F53" s="2"/>
      <c r="G53" s="2"/>
      <c r="H53" s="2"/>
      <c r="I53" s="2"/>
      <c r="J53" s="2"/>
      <c r="K53" s="2"/>
      <c r="L53" s="31"/>
      <c r="M53" s="130">
        <v>23</v>
      </c>
      <c r="N53" s="50" t="s">
        <v>157</v>
      </c>
      <c r="O53" s="51" t="s">
        <v>53</v>
      </c>
      <c r="P53" s="112">
        <f t="shared" si="2"/>
        <v>4</v>
      </c>
      <c r="Q53" s="112">
        <f t="shared" si="3"/>
        <v>4</v>
      </c>
      <c r="R53" s="53"/>
      <c r="S53" s="53"/>
      <c r="T53" s="53">
        <v>1</v>
      </c>
      <c r="U53" s="49">
        <f t="shared" si="4"/>
        <v>1</v>
      </c>
      <c r="V53" s="54"/>
      <c r="W53" s="54"/>
      <c r="X53" s="54">
        <v>1</v>
      </c>
      <c r="Y53" s="49">
        <f t="shared" si="5"/>
        <v>1</v>
      </c>
      <c r="Z53" s="54"/>
      <c r="AA53" s="54"/>
      <c r="AB53" s="54">
        <v>1</v>
      </c>
      <c r="AC53" s="49">
        <f t="shared" si="6"/>
        <v>1</v>
      </c>
      <c r="AD53" s="54"/>
      <c r="AE53" s="54"/>
      <c r="AF53" s="54">
        <v>1</v>
      </c>
      <c r="AG53" s="49">
        <f t="shared" si="7"/>
        <v>1</v>
      </c>
    </row>
    <row r="54" spans="1:33" ht="17.25" customHeight="1">
      <c r="A54" s="62"/>
      <c r="B54" s="58" t="s">
        <v>134</v>
      </c>
      <c r="C54" s="6"/>
      <c r="D54" s="6"/>
      <c r="E54" s="6"/>
      <c r="F54" s="6"/>
      <c r="G54" s="6"/>
      <c r="H54" s="6"/>
      <c r="I54" s="6"/>
      <c r="J54" s="6"/>
      <c r="K54" s="6"/>
      <c r="L54" s="31"/>
      <c r="M54" s="130"/>
      <c r="N54" s="55" t="s">
        <v>131</v>
      </c>
      <c r="O54" s="56"/>
      <c r="P54" s="48">
        <f>SUM(P55:P65)</f>
        <v>52</v>
      </c>
      <c r="Q54" s="48">
        <f>SUM(Q55:Q65)</f>
        <v>52</v>
      </c>
      <c r="R54" s="48">
        <f>SUM(R55:R65)</f>
        <v>1</v>
      </c>
      <c r="S54" s="48">
        <f aca="true" t="shared" si="8" ref="S54:AG54">SUM(S55:S65)</f>
        <v>1</v>
      </c>
      <c r="T54" s="48">
        <f t="shared" si="8"/>
        <v>8</v>
      </c>
      <c r="U54" s="48">
        <f t="shared" si="8"/>
        <v>10</v>
      </c>
      <c r="V54" s="48">
        <f t="shared" si="8"/>
        <v>3</v>
      </c>
      <c r="W54" s="48">
        <f t="shared" si="8"/>
        <v>2</v>
      </c>
      <c r="X54" s="48">
        <f t="shared" si="8"/>
        <v>10</v>
      </c>
      <c r="Y54" s="48">
        <f t="shared" si="8"/>
        <v>15</v>
      </c>
      <c r="Z54" s="48">
        <f t="shared" si="8"/>
        <v>1</v>
      </c>
      <c r="AA54" s="48">
        <f t="shared" si="8"/>
        <v>1</v>
      </c>
      <c r="AB54" s="48">
        <f t="shared" si="8"/>
        <v>8</v>
      </c>
      <c r="AC54" s="48">
        <f t="shared" si="8"/>
        <v>10</v>
      </c>
      <c r="AD54" s="48">
        <f t="shared" si="8"/>
        <v>3</v>
      </c>
      <c r="AE54" s="48">
        <f t="shared" si="8"/>
        <v>5</v>
      </c>
      <c r="AF54" s="48">
        <f t="shared" si="8"/>
        <v>9</v>
      </c>
      <c r="AG54" s="48">
        <f t="shared" si="8"/>
        <v>17</v>
      </c>
    </row>
    <row r="55" spans="1:33" ht="12.75">
      <c r="A55" s="62"/>
      <c r="B55" s="58"/>
      <c r="C55" s="6"/>
      <c r="D55" s="6"/>
      <c r="E55" s="6"/>
      <c r="F55" s="6"/>
      <c r="G55" s="6"/>
      <c r="H55" s="6"/>
      <c r="I55" s="6"/>
      <c r="J55" s="6"/>
      <c r="K55" s="6"/>
      <c r="L55" s="31"/>
      <c r="M55" s="130">
        <v>1</v>
      </c>
      <c r="N55" s="50" t="s">
        <v>72</v>
      </c>
      <c r="O55" s="51" t="s">
        <v>53</v>
      </c>
      <c r="P55" s="112">
        <f aca="true" t="shared" si="9" ref="P55:P65">+R55+S55+T55+V55+W55+X55+Z55+AA55+AB55+AD55+AE55+AF55</f>
        <v>4</v>
      </c>
      <c r="Q55" s="112">
        <f aca="true" t="shared" si="10" ref="Q55:Q65">+P55</f>
        <v>4</v>
      </c>
      <c r="R55" s="53"/>
      <c r="S55" s="53"/>
      <c r="T55" s="53">
        <v>1</v>
      </c>
      <c r="U55" s="49">
        <f t="shared" si="4"/>
        <v>1</v>
      </c>
      <c r="V55" s="54"/>
      <c r="W55" s="54"/>
      <c r="X55" s="54">
        <v>1</v>
      </c>
      <c r="Y55" s="49">
        <f t="shared" si="5"/>
        <v>1</v>
      </c>
      <c r="Z55" s="54"/>
      <c r="AA55" s="54"/>
      <c r="AB55" s="54">
        <v>1</v>
      </c>
      <c r="AC55" s="49">
        <f t="shared" si="6"/>
        <v>1</v>
      </c>
      <c r="AD55" s="54"/>
      <c r="AE55" s="54"/>
      <c r="AF55" s="54">
        <v>1</v>
      </c>
      <c r="AG55" s="49">
        <f t="shared" si="7"/>
        <v>1</v>
      </c>
    </row>
    <row r="56" spans="1:33" ht="12.75">
      <c r="A56" s="62"/>
      <c r="B56" s="58"/>
      <c r="C56" s="6"/>
      <c r="D56" s="6"/>
      <c r="E56" s="6"/>
      <c r="F56" s="62"/>
      <c r="G56" s="6"/>
      <c r="H56" s="6"/>
      <c r="I56" s="6"/>
      <c r="J56" s="6"/>
      <c r="K56" s="6"/>
      <c r="L56" s="31"/>
      <c r="M56" s="130">
        <v>2</v>
      </c>
      <c r="N56" s="50" t="s">
        <v>73</v>
      </c>
      <c r="O56" s="51" t="s">
        <v>53</v>
      </c>
      <c r="P56" s="112">
        <f t="shared" si="9"/>
        <v>4</v>
      </c>
      <c r="Q56" s="112">
        <f t="shared" si="10"/>
        <v>4</v>
      </c>
      <c r="R56" s="53"/>
      <c r="S56" s="53"/>
      <c r="T56" s="53">
        <v>1</v>
      </c>
      <c r="U56" s="49">
        <f t="shared" si="4"/>
        <v>1</v>
      </c>
      <c r="V56" s="54"/>
      <c r="W56" s="54"/>
      <c r="X56" s="54">
        <v>1</v>
      </c>
      <c r="Y56" s="49">
        <f t="shared" si="5"/>
        <v>1</v>
      </c>
      <c r="Z56" s="54"/>
      <c r="AA56" s="54"/>
      <c r="AB56" s="54">
        <v>1</v>
      </c>
      <c r="AC56" s="49">
        <f t="shared" si="6"/>
        <v>1</v>
      </c>
      <c r="AD56" s="54"/>
      <c r="AE56" s="54"/>
      <c r="AF56" s="54">
        <v>1</v>
      </c>
      <c r="AG56" s="49">
        <f t="shared" si="7"/>
        <v>1</v>
      </c>
    </row>
    <row r="57" spans="1:33" ht="22.5">
      <c r="A57" s="62"/>
      <c r="B57" s="58"/>
      <c r="C57" s="6"/>
      <c r="D57" s="6"/>
      <c r="E57" s="6"/>
      <c r="F57" s="6"/>
      <c r="G57" s="62"/>
      <c r="H57" s="6"/>
      <c r="I57" s="6"/>
      <c r="J57" s="6"/>
      <c r="K57" s="6"/>
      <c r="L57" s="31"/>
      <c r="M57" s="130">
        <v>3</v>
      </c>
      <c r="N57" s="57" t="s">
        <v>74</v>
      </c>
      <c r="O57" s="51" t="s">
        <v>55</v>
      </c>
      <c r="P57" s="112">
        <f t="shared" si="9"/>
        <v>4</v>
      </c>
      <c r="Q57" s="112">
        <f t="shared" si="10"/>
        <v>4</v>
      </c>
      <c r="R57" s="53"/>
      <c r="S57" s="53"/>
      <c r="T57" s="53">
        <v>1</v>
      </c>
      <c r="U57" s="49">
        <f t="shared" si="4"/>
        <v>1</v>
      </c>
      <c r="V57" s="54"/>
      <c r="W57" s="54"/>
      <c r="X57" s="54"/>
      <c r="Y57" s="49">
        <f t="shared" si="5"/>
        <v>0</v>
      </c>
      <c r="Z57" s="54"/>
      <c r="AA57" s="54"/>
      <c r="AB57" s="54">
        <v>1</v>
      </c>
      <c r="AC57" s="49">
        <f t="shared" si="6"/>
        <v>1</v>
      </c>
      <c r="AD57" s="54">
        <v>1</v>
      </c>
      <c r="AE57" s="54">
        <v>1</v>
      </c>
      <c r="AF57" s="54"/>
      <c r="AG57" s="49">
        <f t="shared" si="7"/>
        <v>2</v>
      </c>
    </row>
    <row r="58" spans="1:33" ht="12.75">
      <c r="A58" s="62"/>
      <c r="B58" s="58"/>
      <c r="C58" s="6"/>
      <c r="D58" s="6"/>
      <c r="E58" s="6"/>
      <c r="F58" s="6"/>
      <c r="G58" s="6"/>
      <c r="H58" s="62"/>
      <c r="I58" s="62"/>
      <c r="J58" s="62"/>
      <c r="K58" s="62"/>
      <c r="L58" s="31"/>
      <c r="M58" s="130">
        <v>4</v>
      </c>
      <c r="N58" s="57" t="s">
        <v>75</v>
      </c>
      <c r="O58" s="51" t="s">
        <v>53</v>
      </c>
      <c r="P58" s="112">
        <f t="shared" si="9"/>
        <v>4</v>
      </c>
      <c r="Q58" s="112">
        <f t="shared" si="10"/>
        <v>4</v>
      </c>
      <c r="R58" s="53"/>
      <c r="S58" s="53"/>
      <c r="T58" s="53">
        <v>1</v>
      </c>
      <c r="U58" s="49">
        <f>+R58+S58+T58</f>
        <v>1</v>
      </c>
      <c r="V58" s="54"/>
      <c r="W58" s="54"/>
      <c r="X58" s="54">
        <v>1</v>
      </c>
      <c r="Y58" s="49">
        <f>+V58+W58+X58</f>
        <v>1</v>
      </c>
      <c r="Z58" s="54"/>
      <c r="AA58" s="54"/>
      <c r="AB58" s="54">
        <v>1</v>
      </c>
      <c r="AC58" s="49">
        <f>+Z58+AA58+AB58</f>
        <v>1</v>
      </c>
      <c r="AD58" s="54"/>
      <c r="AE58" s="54"/>
      <c r="AF58" s="54">
        <v>1</v>
      </c>
      <c r="AG58" s="49">
        <f>+AD58+AE58+AF58</f>
        <v>1</v>
      </c>
    </row>
    <row r="59" spans="1:33" ht="22.5">
      <c r="A59" s="62"/>
      <c r="B59" s="58"/>
      <c r="C59" s="6"/>
      <c r="D59" s="6"/>
      <c r="E59" s="6"/>
      <c r="F59" s="6"/>
      <c r="G59" s="6"/>
      <c r="H59" s="6"/>
      <c r="I59" s="6"/>
      <c r="J59" s="62"/>
      <c r="K59" s="62"/>
      <c r="L59" s="31"/>
      <c r="M59" s="130">
        <v>5</v>
      </c>
      <c r="N59" s="57" t="s">
        <v>76</v>
      </c>
      <c r="O59" s="51" t="s">
        <v>55</v>
      </c>
      <c r="P59" s="112">
        <f t="shared" si="9"/>
        <v>4</v>
      </c>
      <c r="Q59" s="112">
        <f t="shared" si="10"/>
        <v>4</v>
      </c>
      <c r="R59" s="53"/>
      <c r="S59" s="53"/>
      <c r="T59" s="53"/>
      <c r="U59" s="49">
        <f t="shared" si="4"/>
        <v>0</v>
      </c>
      <c r="V59" s="54">
        <v>1</v>
      </c>
      <c r="W59" s="54"/>
      <c r="X59" s="54"/>
      <c r="Y59" s="49">
        <f t="shared" si="5"/>
        <v>1</v>
      </c>
      <c r="Z59" s="54"/>
      <c r="AA59" s="54"/>
      <c r="AB59" s="54">
        <v>1</v>
      </c>
      <c r="AC59" s="49">
        <f t="shared" si="6"/>
        <v>1</v>
      </c>
      <c r="AD59" s="54">
        <v>1</v>
      </c>
      <c r="AE59" s="54">
        <v>1</v>
      </c>
      <c r="AF59" s="54"/>
      <c r="AG59" s="49">
        <f t="shared" si="7"/>
        <v>2</v>
      </c>
    </row>
    <row r="60" spans="1:33" ht="22.5">
      <c r="A60" s="62"/>
      <c r="B60" s="58"/>
      <c r="C60" s="6"/>
      <c r="D60" s="6"/>
      <c r="E60" s="6"/>
      <c r="F60" s="6"/>
      <c r="G60" s="6"/>
      <c r="H60" s="6"/>
      <c r="I60" s="6"/>
      <c r="J60" s="62"/>
      <c r="K60" s="62"/>
      <c r="L60" s="31"/>
      <c r="M60" s="130">
        <v>6</v>
      </c>
      <c r="N60" s="57" t="s">
        <v>77</v>
      </c>
      <c r="O60" s="51" t="s">
        <v>55</v>
      </c>
      <c r="P60" s="112">
        <f t="shared" si="9"/>
        <v>5</v>
      </c>
      <c r="Q60" s="112">
        <f t="shared" si="10"/>
        <v>5</v>
      </c>
      <c r="R60" s="53"/>
      <c r="S60" s="53"/>
      <c r="T60" s="53">
        <v>1</v>
      </c>
      <c r="U60" s="49">
        <f t="shared" si="4"/>
        <v>1</v>
      </c>
      <c r="V60" s="54">
        <v>1</v>
      </c>
      <c r="W60" s="54">
        <v>1</v>
      </c>
      <c r="X60" s="54">
        <v>1</v>
      </c>
      <c r="Y60" s="49">
        <f t="shared" si="5"/>
        <v>3</v>
      </c>
      <c r="Z60" s="54"/>
      <c r="AA60" s="54"/>
      <c r="AB60" s="54"/>
      <c r="AC60" s="49">
        <f t="shared" si="6"/>
        <v>0</v>
      </c>
      <c r="AD60" s="54"/>
      <c r="AE60" s="54">
        <v>1</v>
      </c>
      <c r="AF60" s="54"/>
      <c r="AG60" s="49">
        <f t="shared" si="7"/>
        <v>1</v>
      </c>
    </row>
    <row r="61" spans="1:33" ht="12.75">
      <c r="A61" s="62"/>
      <c r="B61" s="58"/>
      <c r="C61" s="6"/>
      <c r="D61" s="6"/>
      <c r="E61" s="6"/>
      <c r="F61" s="6"/>
      <c r="G61" s="6"/>
      <c r="H61" s="6"/>
      <c r="I61" s="6"/>
      <c r="J61" s="62"/>
      <c r="K61" s="62"/>
      <c r="L61" s="31"/>
      <c r="M61" s="130">
        <v>7</v>
      </c>
      <c r="N61" s="57" t="s">
        <v>78</v>
      </c>
      <c r="O61" s="51" t="s">
        <v>53</v>
      </c>
      <c r="P61" s="112">
        <f t="shared" si="9"/>
        <v>2</v>
      </c>
      <c r="Q61" s="112">
        <f t="shared" si="10"/>
        <v>2</v>
      </c>
      <c r="R61" s="53"/>
      <c r="S61" s="53"/>
      <c r="T61" s="53"/>
      <c r="U61" s="49">
        <f t="shared" si="4"/>
        <v>0</v>
      </c>
      <c r="V61" s="54"/>
      <c r="W61" s="54"/>
      <c r="X61" s="54">
        <v>1</v>
      </c>
      <c r="Y61" s="49">
        <f t="shared" si="5"/>
        <v>1</v>
      </c>
      <c r="Z61" s="54"/>
      <c r="AA61" s="54"/>
      <c r="AB61" s="54"/>
      <c r="AC61" s="49">
        <f t="shared" si="6"/>
        <v>0</v>
      </c>
      <c r="AD61" s="54"/>
      <c r="AE61" s="54"/>
      <c r="AF61" s="54">
        <v>1</v>
      </c>
      <c r="AG61" s="49">
        <f t="shared" si="7"/>
        <v>1</v>
      </c>
    </row>
    <row r="62" spans="1:33" ht="12.75">
      <c r="A62" s="62"/>
      <c r="B62" s="58"/>
      <c r="C62" s="6"/>
      <c r="D62" s="6"/>
      <c r="E62" s="6"/>
      <c r="F62" s="6"/>
      <c r="G62" s="6"/>
      <c r="H62" s="6"/>
      <c r="I62" s="6"/>
      <c r="J62" s="62"/>
      <c r="K62" s="62"/>
      <c r="L62" s="31"/>
      <c r="M62" s="130">
        <v>8</v>
      </c>
      <c r="N62" s="57" t="s">
        <v>79</v>
      </c>
      <c r="O62" s="51" t="s">
        <v>53</v>
      </c>
      <c r="P62" s="112">
        <f t="shared" si="9"/>
        <v>12</v>
      </c>
      <c r="Q62" s="112">
        <f t="shared" si="10"/>
        <v>12</v>
      </c>
      <c r="R62" s="53">
        <v>1</v>
      </c>
      <c r="S62" s="53">
        <v>1</v>
      </c>
      <c r="T62" s="53">
        <v>1</v>
      </c>
      <c r="U62" s="49">
        <f t="shared" si="4"/>
        <v>3</v>
      </c>
      <c r="V62" s="54">
        <v>1</v>
      </c>
      <c r="W62" s="54">
        <v>1</v>
      </c>
      <c r="X62" s="54">
        <v>1</v>
      </c>
      <c r="Y62" s="49">
        <f t="shared" si="5"/>
        <v>3</v>
      </c>
      <c r="Z62" s="54">
        <v>1</v>
      </c>
      <c r="AA62" s="54">
        <v>1</v>
      </c>
      <c r="AB62" s="54">
        <v>1</v>
      </c>
      <c r="AC62" s="49">
        <f t="shared" si="6"/>
        <v>3</v>
      </c>
      <c r="AD62" s="54">
        <v>1</v>
      </c>
      <c r="AE62" s="54">
        <v>1</v>
      </c>
      <c r="AF62" s="54">
        <v>1</v>
      </c>
      <c r="AG62" s="49">
        <f t="shared" si="7"/>
        <v>3</v>
      </c>
    </row>
    <row r="63" spans="1:33" ht="22.5">
      <c r="A63" s="62"/>
      <c r="B63" s="58"/>
      <c r="C63" s="6"/>
      <c r="D63" s="6"/>
      <c r="E63" s="6"/>
      <c r="F63" s="6"/>
      <c r="G63" s="6"/>
      <c r="H63" s="6"/>
      <c r="I63" s="6"/>
      <c r="J63" s="62"/>
      <c r="K63" s="62"/>
      <c r="L63" s="31"/>
      <c r="M63" s="130">
        <v>9</v>
      </c>
      <c r="N63" s="57" t="s">
        <v>80</v>
      </c>
      <c r="O63" s="51" t="s">
        <v>53</v>
      </c>
      <c r="P63" s="112">
        <f t="shared" si="9"/>
        <v>2</v>
      </c>
      <c r="Q63" s="112">
        <f t="shared" si="10"/>
        <v>2</v>
      </c>
      <c r="R63" s="53"/>
      <c r="S63" s="53"/>
      <c r="T63" s="53"/>
      <c r="U63" s="49">
        <f t="shared" si="4"/>
        <v>0</v>
      </c>
      <c r="V63" s="54"/>
      <c r="W63" s="54"/>
      <c r="X63" s="54">
        <v>1</v>
      </c>
      <c r="Y63" s="49">
        <f t="shared" si="5"/>
        <v>1</v>
      </c>
      <c r="Z63" s="54"/>
      <c r="AA63" s="54"/>
      <c r="AB63" s="54"/>
      <c r="AC63" s="49">
        <f t="shared" si="6"/>
        <v>0</v>
      </c>
      <c r="AD63" s="54"/>
      <c r="AE63" s="54"/>
      <c r="AF63" s="54">
        <v>1</v>
      </c>
      <c r="AG63" s="49">
        <f t="shared" si="7"/>
        <v>1</v>
      </c>
    </row>
    <row r="64" spans="1:33" ht="12.75">
      <c r="A64" s="62"/>
      <c r="B64" s="58"/>
      <c r="C64" s="6"/>
      <c r="D64" s="6"/>
      <c r="E64" s="6"/>
      <c r="F64" s="6"/>
      <c r="G64" s="6"/>
      <c r="H64" s="6"/>
      <c r="I64" s="6"/>
      <c r="J64" s="6"/>
      <c r="K64" s="6"/>
      <c r="L64" s="31"/>
      <c r="M64" s="130">
        <v>10</v>
      </c>
      <c r="N64" s="57" t="s">
        <v>81</v>
      </c>
      <c r="O64" s="51" t="s">
        <v>55</v>
      </c>
      <c r="P64" s="112">
        <f t="shared" si="9"/>
        <v>1</v>
      </c>
      <c r="Q64" s="112">
        <f t="shared" si="10"/>
        <v>1</v>
      </c>
      <c r="R64" s="53"/>
      <c r="S64" s="53"/>
      <c r="T64" s="53"/>
      <c r="U64" s="49">
        <f t="shared" si="4"/>
        <v>0</v>
      </c>
      <c r="V64" s="54"/>
      <c r="W64" s="54"/>
      <c r="X64" s="54"/>
      <c r="Y64" s="49">
        <f t="shared" si="5"/>
        <v>0</v>
      </c>
      <c r="Z64" s="54"/>
      <c r="AA64" s="54"/>
      <c r="AB64" s="54"/>
      <c r="AC64" s="49">
        <f t="shared" si="6"/>
        <v>0</v>
      </c>
      <c r="AD64" s="54"/>
      <c r="AE64" s="54">
        <v>1</v>
      </c>
      <c r="AF64" s="54"/>
      <c r="AG64" s="49">
        <f t="shared" si="7"/>
        <v>1</v>
      </c>
    </row>
    <row r="65" spans="1:33" ht="22.5">
      <c r="A65" s="62"/>
      <c r="B65" s="58"/>
      <c r="C65" s="6"/>
      <c r="D65" s="6"/>
      <c r="E65" s="6"/>
      <c r="F65" s="6"/>
      <c r="G65" s="6"/>
      <c r="H65" s="6"/>
      <c r="I65" s="6"/>
      <c r="J65" s="6"/>
      <c r="K65" s="6"/>
      <c r="L65" s="31"/>
      <c r="M65" s="130">
        <v>11</v>
      </c>
      <c r="N65" s="57" t="s">
        <v>82</v>
      </c>
      <c r="O65" s="51" t="s">
        <v>83</v>
      </c>
      <c r="P65" s="112">
        <f t="shared" si="9"/>
        <v>10</v>
      </c>
      <c r="Q65" s="112">
        <f t="shared" si="10"/>
        <v>10</v>
      </c>
      <c r="R65" s="53"/>
      <c r="S65" s="53"/>
      <c r="T65" s="53">
        <v>2</v>
      </c>
      <c r="U65" s="49">
        <f t="shared" si="4"/>
        <v>2</v>
      </c>
      <c r="V65" s="54"/>
      <c r="W65" s="54"/>
      <c r="X65" s="54">
        <v>3</v>
      </c>
      <c r="Y65" s="49">
        <f t="shared" si="5"/>
        <v>3</v>
      </c>
      <c r="Z65" s="54"/>
      <c r="AA65" s="54"/>
      <c r="AB65" s="54">
        <v>2</v>
      </c>
      <c r="AC65" s="49">
        <f t="shared" si="6"/>
        <v>2</v>
      </c>
      <c r="AD65" s="54"/>
      <c r="AE65" s="54"/>
      <c r="AF65" s="54">
        <v>3</v>
      </c>
      <c r="AG65" s="49">
        <f t="shared" si="7"/>
        <v>3</v>
      </c>
    </row>
    <row r="66" spans="1:33" ht="12.75">
      <c r="A66" s="62"/>
      <c r="B66" s="58" t="s">
        <v>135</v>
      </c>
      <c r="C66" s="6"/>
      <c r="D66" s="6"/>
      <c r="E66" s="6"/>
      <c r="F66" s="6"/>
      <c r="G66" s="6"/>
      <c r="H66" s="6"/>
      <c r="I66" s="6"/>
      <c r="J66" s="6"/>
      <c r="K66" s="6"/>
      <c r="L66" s="31"/>
      <c r="M66" s="130"/>
      <c r="N66" s="55" t="s">
        <v>147</v>
      </c>
      <c r="O66" s="56"/>
      <c r="P66" s="48">
        <f>SUM(P67:P74)</f>
        <v>64</v>
      </c>
      <c r="Q66" s="48">
        <f>SUM(Q67:Q74)</f>
        <v>64</v>
      </c>
      <c r="R66" s="48">
        <f>SUM(R67:R74)</f>
        <v>8</v>
      </c>
      <c r="S66" s="48">
        <f aca="true" t="shared" si="11" ref="S66:AG66">SUM(S67:S74)</f>
        <v>4</v>
      </c>
      <c r="T66" s="48">
        <f t="shared" si="11"/>
        <v>7</v>
      </c>
      <c r="U66" s="48">
        <f t="shared" si="11"/>
        <v>19</v>
      </c>
      <c r="V66" s="48">
        <f t="shared" si="11"/>
        <v>4</v>
      </c>
      <c r="W66" s="48">
        <f t="shared" si="11"/>
        <v>4</v>
      </c>
      <c r="X66" s="48">
        <f t="shared" si="11"/>
        <v>7</v>
      </c>
      <c r="Y66" s="48">
        <f t="shared" si="11"/>
        <v>15</v>
      </c>
      <c r="Z66" s="48">
        <f t="shared" si="11"/>
        <v>4</v>
      </c>
      <c r="AA66" s="48">
        <f t="shared" si="11"/>
        <v>4</v>
      </c>
      <c r="AB66" s="48">
        <f t="shared" si="11"/>
        <v>7</v>
      </c>
      <c r="AC66" s="48">
        <f t="shared" si="11"/>
        <v>15</v>
      </c>
      <c r="AD66" s="48">
        <f t="shared" si="11"/>
        <v>4</v>
      </c>
      <c r="AE66" s="48">
        <f t="shared" si="11"/>
        <v>4</v>
      </c>
      <c r="AF66" s="48">
        <f t="shared" si="11"/>
        <v>7</v>
      </c>
      <c r="AG66" s="48">
        <f t="shared" si="11"/>
        <v>15</v>
      </c>
    </row>
    <row r="67" spans="1:33" ht="12.75">
      <c r="A67" s="62"/>
      <c r="B67" s="58"/>
      <c r="C67" s="6"/>
      <c r="D67" s="6"/>
      <c r="E67" s="6"/>
      <c r="F67" s="6"/>
      <c r="G67" s="6"/>
      <c r="H67" s="6"/>
      <c r="I67" s="6"/>
      <c r="J67" s="6"/>
      <c r="K67" s="6"/>
      <c r="L67" s="31"/>
      <c r="M67" s="130">
        <v>1</v>
      </c>
      <c r="N67" s="50" t="s">
        <v>84</v>
      </c>
      <c r="O67" s="51" t="s">
        <v>53</v>
      </c>
      <c r="P67" s="112">
        <f aca="true" t="shared" si="12" ref="P67:P74">+R67+S67+T67+V67+W67+X67+Z67+AA67+AB67+AD67+AE67+AF67</f>
        <v>4</v>
      </c>
      <c r="Q67" s="112">
        <f aca="true" t="shared" si="13" ref="Q67:Q74">+P67</f>
        <v>4</v>
      </c>
      <c r="R67" s="53"/>
      <c r="S67" s="53"/>
      <c r="T67" s="53">
        <v>1</v>
      </c>
      <c r="U67" s="49">
        <f t="shared" si="4"/>
        <v>1</v>
      </c>
      <c r="V67" s="54"/>
      <c r="W67" s="54"/>
      <c r="X67" s="54">
        <v>1</v>
      </c>
      <c r="Y67" s="49">
        <f t="shared" si="5"/>
        <v>1</v>
      </c>
      <c r="Z67" s="54"/>
      <c r="AA67" s="54"/>
      <c r="AB67" s="54">
        <v>1</v>
      </c>
      <c r="AC67" s="49">
        <f t="shared" si="6"/>
        <v>1</v>
      </c>
      <c r="AD67" s="54"/>
      <c r="AE67" s="54"/>
      <c r="AF67" s="54">
        <v>1</v>
      </c>
      <c r="AG67" s="49">
        <f t="shared" si="7"/>
        <v>1</v>
      </c>
    </row>
    <row r="68" spans="1:33" ht="12.75">
      <c r="A68" s="62"/>
      <c r="B68" s="58"/>
      <c r="C68" s="6"/>
      <c r="D68" s="6"/>
      <c r="E68" s="6"/>
      <c r="F68" s="6"/>
      <c r="G68" s="6"/>
      <c r="H68" s="6"/>
      <c r="I68" s="6"/>
      <c r="J68" s="6"/>
      <c r="K68" s="6"/>
      <c r="L68" s="31"/>
      <c r="M68" s="130">
        <v>2</v>
      </c>
      <c r="N68" s="50" t="s">
        <v>85</v>
      </c>
      <c r="O68" s="51" t="s">
        <v>53</v>
      </c>
      <c r="P68" s="112">
        <f t="shared" si="12"/>
        <v>4</v>
      </c>
      <c r="Q68" s="112">
        <f t="shared" si="13"/>
        <v>4</v>
      </c>
      <c r="R68" s="53"/>
      <c r="S68" s="53"/>
      <c r="T68" s="53">
        <v>1</v>
      </c>
      <c r="U68" s="49">
        <f t="shared" si="4"/>
        <v>1</v>
      </c>
      <c r="V68" s="54"/>
      <c r="W68" s="54"/>
      <c r="X68" s="54">
        <v>1</v>
      </c>
      <c r="Y68" s="49">
        <f t="shared" si="5"/>
        <v>1</v>
      </c>
      <c r="Z68" s="54"/>
      <c r="AA68" s="54"/>
      <c r="AB68" s="54">
        <v>1</v>
      </c>
      <c r="AC68" s="49">
        <f t="shared" si="6"/>
        <v>1</v>
      </c>
      <c r="AD68" s="54"/>
      <c r="AE68" s="54"/>
      <c r="AF68" s="54">
        <v>1</v>
      </c>
      <c r="AG68" s="49">
        <f t="shared" si="7"/>
        <v>1</v>
      </c>
    </row>
    <row r="69" spans="1:33" ht="12.75">
      <c r="A69" s="62"/>
      <c r="B69" s="58"/>
      <c r="C69" s="6"/>
      <c r="D69" s="6"/>
      <c r="E69" s="6"/>
      <c r="F69" s="6"/>
      <c r="G69" s="6"/>
      <c r="H69" s="6"/>
      <c r="I69" s="6"/>
      <c r="J69" s="6"/>
      <c r="K69" s="6"/>
      <c r="L69" s="31"/>
      <c r="M69" s="130">
        <v>3</v>
      </c>
      <c r="N69" s="50" t="s">
        <v>86</v>
      </c>
      <c r="O69" s="51" t="s">
        <v>53</v>
      </c>
      <c r="P69" s="112">
        <f t="shared" si="12"/>
        <v>12</v>
      </c>
      <c r="Q69" s="112">
        <f t="shared" si="13"/>
        <v>12</v>
      </c>
      <c r="R69" s="53">
        <v>1</v>
      </c>
      <c r="S69" s="53">
        <v>1</v>
      </c>
      <c r="T69" s="53">
        <v>1</v>
      </c>
      <c r="U69" s="49">
        <f t="shared" si="4"/>
        <v>3</v>
      </c>
      <c r="V69" s="54">
        <v>1</v>
      </c>
      <c r="W69" s="54">
        <v>1</v>
      </c>
      <c r="X69" s="54">
        <v>1</v>
      </c>
      <c r="Y69" s="49">
        <f t="shared" si="5"/>
        <v>3</v>
      </c>
      <c r="Z69" s="54">
        <v>1</v>
      </c>
      <c r="AA69" s="54">
        <v>1</v>
      </c>
      <c r="AB69" s="54">
        <v>1</v>
      </c>
      <c r="AC69" s="49">
        <f t="shared" si="6"/>
        <v>3</v>
      </c>
      <c r="AD69" s="54">
        <v>1</v>
      </c>
      <c r="AE69" s="54">
        <v>1</v>
      </c>
      <c r="AF69" s="54">
        <v>1</v>
      </c>
      <c r="AG69" s="49">
        <f t="shared" si="7"/>
        <v>3</v>
      </c>
    </row>
    <row r="70" spans="1:33" ht="12.75">
      <c r="A70" s="62"/>
      <c r="B70" s="58"/>
      <c r="C70" s="6"/>
      <c r="D70" s="6"/>
      <c r="E70" s="6"/>
      <c r="F70" s="6"/>
      <c r="G70" s="6"/>
      <c r="H70" s="6"/>
      <c r="I70" s="6"/>
      <c r="J70" s="6"/>
      <c r="K70" s="6"/>
      <c r="L70" s="31"/>
      <c r="M70" s="130">
        <v>4</v>
      </c>
      <c r="N70" s="50" t="s">
        <v>87</v>
      </c>
      <c r="O70" s="51" t="s">
        <v>190</v>
      </c>
      <c r="P70" s="112">
        <f t="shared" si="12"/>
        <v>4</v>
      </c>
      <c r="Q70" s="112">
        <f t="shared" si="13"/>
        <v>4</v>
      </c>
      <c r="R70" s="53"/>
      <c r="S70" s="53"/>
      <c r="T70" s="53">
        <v>1</v>
      </c>
      <c r="U70" s="49">
        <f t="shared" si="4"/>
        <v>1</v>
      </c>
      <c r="V70" s="54"/>
      <c r="W70" s="54"/>
      <c r="X70" s="54">
        <v>1</v>
      </c>
      <c r="Y70" s="49">
        <f t="shared" si="5"/>
        <v>1</v>
      </c>
      <c r="Z70" s="54"/>
      <c r="AA70" s="54"/>
      <c r="AB70" s="54">
        <v>1</v>
      </c>
      <c r="AC70" s="49">
        <f t="shared" si="6"/>
        <v>1</v>
      </c>
      <c r="AD70" s="54"/>
      <c r="AE70" s="54"/>
      <c r="AF70" s="54">
        <v>1</v>
      </c>
      <c r="AG70" s="49">
        <f t="shared" si="7"/>
        <v>1</v>
      </c>
    </row>
    <row r="71" spans="1:33" ht="12.75">
      <c r="A71" s="62"/>
      <c r="B71" s="58"/>
      <c r="C71" s="6"/>
      <c r="D71" s="6"/>
      <c r="E71" s="6"/>
      <c r="F71" s="6"/>
      <c r="G71" s="6"/>
      <c r="H71" s="6"/>
      <c r="I71" s="6"/>
      <c r="J71" s="6"/>
      <c r="K71" s="6"/>
      <c r="L71" s="31"/>
      <c r="M71" s="130">
        <v>5</v>
      </c>
      <c r="N71" s="50" t="s">
        <v>89</v>
      </c>
      <c r="O71" s="51" t="s">
        <v>53</v>
      </c>
      <c r="P71" s="112">
        <f t="shared" si="12"/>
        <v>12</v>
      </c>
      <c r="Q71" s="112">
        <f t="shared" si="13"/>
        <v>12</v>
      </c>
      <c r="R71" s="53">
        <v>1</v>
      </c>
      <c r="S71" s="53">
        <v>1</v>
      </c>
      <c r="T71" s="53">
        <v>1</v>
      </c>
      <c r="U71" s="49">
        <f t="shared" si="4"/>
        <v>3</v>
      </c>
      <c r="V71" s="54">
        <v>1</v>
      </c>
      <c r="W71" s="54">
        <v>1</v>
      </c>
      <c r="X71" s="54">
        <v>1</v>
      </c>
      <c r="Y71" s="49">
        <f t="shared" si="5"/>
        <v>3</v>
      </c>
      <c r="Z71" s="54">
        <v>1</v>
      </c>
      <c r="AA71" s="54">
        <v>1</v>
      </c>
      <c r="AB71" s="54">
        <v>1</v>
      </c>
      <c r="AC71" s="49">
        <f t="shared" si="6"/>
        <v>3</v>
      </c>
      <c r="AD71" s="54">
        <v>1</v>
      </c>
      <c r="AE71" s="54">
        <v>1</v>
      </c>
      <c r="AF71" s="54">
        <v>1</v>
      </c>
      <c r="AG71" s="49">
        <f t="shared" si="7"/>
        <v>3</v>
      </c>
    </row>
    <row r="72" spans="1:33" ht="22.5">
      <c r="A72" s="62"/>
      <c r="B72" s="58"/>
      <c r="C72" s="6"/>
      <c r="D72" s="6"/>
      <c r="E72" s="6"/>
      <c r="F72" s="6"/>
      <c r="G72" s="6"/>
      <c r="H72" s="6"/>
      <c r="I72" s="6"/>
      <c r="J72" s="6"/>
      <c r="K72" s="6"/>
      <c r="L72" s="31"/>
      <c r="M72" s="130">
        <v>6</v>
      </c>
      <c r="N72" s="50" t="s">
        <v>90</v>
      </c>
      <c r="O72" s="51" t="s">
        <v>91</v>
      </c>
      <c r="P72" s="112">
        <f t="shared" si="12"/>
        <v>4</v>
      </c>
      <c r="Q72" s="112">
        <f t="shared" si="13"/>
        <v>4</v>
      </c>
      <c r="R72" s="53">
        <v>4</v>
      </c>
      <c r="S72" s="53"/>
      <c r="T72" s="53"/>
      <c r="U72" s="49">
        <f t="shared" si="4"/>
        <v>4</v>
      </c>
      <c r="V72" s="54"/>
      <c r="W72" s="54"/>
      <c r="X72" s="54"/>
      <c r="Y72" s="49">
        <f t="shared" si="5"/>
        <v>0</v>
      </c>
      <c r="Z72" s="54"/>
      <c r="AA72" s="54"/>
      <c r="AB72" s="54"/>
      <c r="AC72" s="49">
        <f t="shared" si="6"/>
        <v>0</v>
      </c>
      <c r="AD72" s="54"/>
      <c r="AE72" s="54"/>
      <c r="AF72" s="54"/>
      <c r="AG72" s="49">
        <f t="shared" si="7"/>
        <v>0</v>
      </c>
    </row>
    <row r="73" spans="1:33" ht="12.75">
      <c r="A73" s="62"/>
      <c r="B73" s="58"/>
      <c r="C73" s="6"/>
      <c r="D73" s="6"/>
      <c r="E73" s="6"/>
      <c r="F73" s="6"/>
      <c r="G73" s="6"/>
      <c r="H73" s="6"/>
      <c r="I73" s="6"/>
      <c r="J73" s="6"/>
      <c r="K73" s="6"/>
      <c r="L73" s="31"/>
      <c r="M73" s="130">
        <v>7</v>
      </c>
      <c r="N73" s="50" t="s">
        <v>92</v>
      </c>
      <c r="O73" s="51" t="s">
        <v>93</v>
      </c>
      <c r="P73" s="112">
        <f t="shared" si="12"/>
        <v>12</v>
      </c>
      <c r="Q73" s="112">
        <f t="shared" si="13"/>
        <v>12</v>
      </c>
      <c r="R73" s="53">
        <v>1</v>
      </c>
      <c r="S73" s="53">
        <v>1</v>
      </c>
      <c r="T73" s="53">
        <v>1</v>
      </c>
      <c r="U73" s="49">
        <f t="shared" si="4"/>
        <v>3</v>
      </c>
      <c r="V73" s="54">
        <v>1</v>
      </c>
      <c r="W73" s="54">
        <v>1</v>
      </c>
      <c r="X73" s="54">
        <v>1</v>
      </c>
      <c r="Y73" s="49">
        <f t="shared" si="5"/>
        <v>3</v>
      </c>
      <c r="Z73" s="54">
        <v>1</v>
      </c>
      <c r="AA73" s="54">
        <v>1</v>
      </c>
      <c r="AB73" s="54">
        <v>1</v>
      </c>
      <c r="AC73" s="49">
        <f t="shared" si="6"/>
        <v>3</v>
      </c>
      <c r="AD73" s="54">
        <v>1</v>
      </c>
      <c r="AE73" s="54">
        <v>1</v>
      </c>
      <c r="AF73" s="54">
        <v>1</v>
      </c>
      <c r="AG73" s="49">
        <f t="shared" si="7"/>
        <v>3</v>
      </c>
    </row>
    <row r="74" spans="1:33" ht="12.75">
      <c r="A74" s="62"/>
      <c r="B74" s="58"/>
      <c r="C74" s="6"/>
      <c r="D74" s="6"/>
      <c r="E74" s="6"/>
      <c r="F74" s="6"/>
      <c r="G74" s="6"/>
      <c r="H74" s="6"/>
      <c r="I74" s="6"/>
      <c r="J74" s="6"/>
      <c r="K74" s="6"/>
      <c r="L74" s="31"/>
      <c r="M74" s="130">
        <v>8</v>
      </c>
      <c r="N74" s="50" t="s">
        <v>94</v>
      </c>
      <c r="O74" s="51" t="s">
        <v>93</v>
      </c>
      <c r="P74" s="112">
        <f t="shared" si="12"/>
        <v>12</v>
      </c>
      <c r="Q74" s="112">
        <f t="shared" si="13"/>
        <v>12</v>
      </c>
      <c r="R74" s="53">
        <v>1</v>
      </c>
      <c r="S74" s="53">
        <v>1</v>
      </c>
      <c r="T74" s="53">
        <v>1</v>
      </c>
      <c r="U74" s="49">
        <f t="shared" si="4"/>
        <v>3</v>
      </c>
      <c r="V74" s="54">
        <v>1</v>
      </c>
      <c r="W74" s="54">
        <v>1</v>
      </c>
      <c r="X74" s="54">
        <v>1</v>
      </c>
      <c r="Y74" s="49">
        <f t="shared" si="5"/>
        <v>3</v>
      </c>
      <c r="Z74" s="54">
        <v>1</v>
      </c>
      <c r="AA74" s="54">
        <v>1</v>
      </c>
      <c r="AB74" s="54">
        <v>1</v>
      </c>
      <c r="AC74" s="49">
        <f t="shared" si="6"/>
        <v>3</v>
      </c>
      <c r="AD74" s="54">
        <v>1</v>
      </c>
      <c r="AE74" s="54">
        <v>1</v>
      </c>
      <c r="AF74" s="54">
        <v>1</v>
      </c>
      <c r="AG74" s="49">
        <f t="shared" si="7"/>
        <v>3</v>
      </c>
    </row>
    <row r="75" spans="1:33" ht="12.75">
      <c r="A75" s="62"/>
      <c r="B75" s="58" t="s">
        <v>136</v>
      </c>
      <c r="C75" s="6"/>
      <c r="D75" s="6"/>
      <c r="E75" s="6"/>
      <c r="F75" s="6"/>
      <c r="G75" s="6"/>
      <c r="H75" s="6"/>
      <c r="I75" s="6"/>
      <c r="J75" s="6"/>
      <c r="K75" s="6"/>
      <c r="L75" s="31"/>
      <c r="M75" s="130"/>
      <c r="N75" s="55" t="s">
        <v>148</v>
      </c>
      <c r="O75" s="56"/>
      <c r="P75" s="48">
        <f>SUM(P76:P77)</f>
        <v>36</v>
      </c>
      <c r="Q75" s="48">
        <f>SUM(Q76:Q77)</f>
        <v>36</v>
      </c>
      <c r="R75" s="48">
        <f>SUM(R76:R77)</f>
        <v>3</v>
      </c>
      <c r="S75" s="48">
        <f aca="true" t="shared" si="14" ref="S75:AG75">SUM(S76:S77)</f>
        <v>2</v>
      </c>
      <c r="T75" s="48">
        <f t="shared" si="14"/>
        <v>2</v>
      </c>
      <c r="U75" s="48">
        <f t="shared" si="14"/>
        <v>7</v>
      </c>
      <c r="V75" s="48">
        <f t="shared" si="14"/>
        <v>5</v>
      </c>
      <c r="W75" s="48">
        <f t="shared" si="14"/>
        <v>3</v>
      </c>
      <c r="X75" s="48">
        <f t="shared" si="14"/>
        <v>3</v>
      </c>
      <c r="Y75" s="48">
        <f t="shared" si="14"/>
        <v>11</v>
      </c>
      <c r="Z75" s="48">
        <f t="shared" si="14"/>
        <v>3</v>
      </c>
      <c r="AA75" s="48">
        <f t="shared" si="14"/>
        <v>3</v>
      </c>
      <c r="AB75" s="48">
        <f t="shared" si="14"/>
        <v>3</v>
      </c>
      <c r="AC75" s="48">
        <f t="shared" si="14"/>
        <v>9</v>
      </c>
      <c r="AD75" s="48">
        <f t="shared" si="14"/>
        <v>3</v>
      </c>
      <c r="AE75" s="48">
        <f t="shared" si="14"/>
        <v>3</v>
      </c>
      <c r="AF75" s="48">
        <f t="shared" si="14"/>
        <v>3</v>
      </c>
      <c r="AG75" s="48">
        <f t="shared" si="14"/>
        <v>9</v>
      </c>
    </row>
    <row r="76" spans="1:33" ht="12.75">
      <c r="A76" s="62"/>
      <c r="B76" s="58"/>
      <c r="C76" s="6"/>
      <c r="D76" s="6"/>
      <c r="E76" s="6"/>
      <c r="F76" s="6"/>
      <c r="G76" s="6"/>
      <c r="H76" s="6"/>
      <c r="I76" s="6"/>
      <c r="J76" s="6"/>
      <c r="K76" s="6"/>
      <c r="L76" s="31"/>
      <c r="M76" s="130">
        <v>1</v>
      </c>
      <c r="N76" s="57" t="s">
        <v>96</v>
      </c>
      <c r="O76" s="51" t="s">
        <v>53</v>
      </c>
      <c r="P76" s="112">
        <f>+R76+S76+T76+V76+W76+X76+Z76+AA76+AB76+AD76+AE76+AF76</f>
        <v>24</v>
      </c>
      <c r="Q76" s="112">
        <f>+P76</f>
        <v>24</v>
      </c>
      <c r="R76" s="53">
        <v>2</v>
      </c>
      <c r="S76" s="53">
        <v>2</v>
      </c>
      <c r="T76" s="53">
        <v>2</v>
      </c>
      <c r="U76" s="49">
        <f t="shared" si="4"/>
        <v>6</v>
      </c>
      <c r="V76" s="54">
        <v>2</v>
      </c>
      <c r="W76" s="54">
        <v>2</v>
      </c>
      <c r="X76" s="54">
        <v>2</v>
      </c>
      <c r="Y76" s="49">
        <f t="shared" si="5"/>
        <v>6</v>
      </c>
      <c r="Z76" s="54">
        <v>2</v>
      </c>
      <c r="AA76" s="54">
        <v>2</v>
      </c>
      <c r="AB76" s="54">
        <v>2</v>
      </c>
      <c r="AC76" s="49">
        <f t="shared" si="6"/>
        <v>6</v>
      </c>
      <c r="AD76" s="54">
        <v>2</v>
      </c>
      <c r="AE76" s="54">
        <v>2</v>
      </c>
      <c r="AF76" s="54">
        <v>2</v>
      </c>
      <c r="AG76" s="49">
        <f t="shared" si="7"/>
        <v>6</v>
      </c>
    </row>
    <row r="77" spans="1:33" ht="12.75">
      <c r="A77" s="62"/>
      <c r="B77" s="58"/>
      <c r="C77" s="6"/>
      <c r="D77" s="6"/>
      <c r="E77" s="6"/>
      <c r="F77" s="6"/>
      <c r="G77" s="6"/>
      <c r="H77" s="6"/>
      <c r="I77" s="6"/>
      <c r="J77" s="6"/>
      <c r="K77" s="6"/>
      <c r="L77" s="31"/>
      <c r="M77" s="130">
        <v>2</v>
      </c>
      <c r="N77" s="50" t="s">
        <v>98</v>
      </c>
      <c r="O77" s="51" t="s">
        <v>53</v>
      </c>
      <c r="P77" s="112">
        <f>+R77+S77+T77+V77+W77+X77+Z77+AA77+AB77+AD77+AE77+AF77</f>
        <v>12</v>
      </c>
      <c r="Q77" s="112">
        <f>+P77</f>
        <v>12</v>
      </c>
      <c r="R77" s="53">
        <v>1</v>
      </c>
      <c r="S77" s="53"/>
      <c r="T77" s="53"/>
      <c r="U77" s="49">
        <f t="shared" si="4"/>
        <v>1</v>
      </c>
      <c r="V77" s="54">
        <v>3</v>
      </c>
      <c r="W77" s="54">
        <v>1</v>
      </c>
      <c r="X77" s="54">
        <v>1</v>
      </c>
      <c r="Y77" s="49">
        <f t="shared" si="5"/>
        <v>5</v>
      </c>
      <c r="Z77" s="54">
        <v>1</v>
      </c>
      <c r="AA77" s="54">
        <v>1</v>
      </c>
      <c r="AB77" s="54">
        <v>1</v>
      </c>
      <c r="AC77" s="49">
        <f t="shared" si="6"/>
        <v>3</v>
      </c>
      <c r="AD77" s="54">
        <v>1</v>
      </c>
      <c r="AE77" s="54">
        <v>1</v>
      </c>
      <c r="AF77" s="54">
        <v>1</v>
      </c>
      <c r="AG77" s="49">
        <f t="shared" si="7"/>
        <v>3</v>
      </c>
    </row>
    <row r="78" spans="1:33" ht="12.75">
      <c r="A78" s="62"/>
      <c r="B78" s="58" t="s">
        <v>137</v>
      </c>
      <c r="C78" s="6"/>
      <c r="D78" s="6"/>
      <c r="E78" s="6"/>
      <c r="F78" s="6"/>
      <c r="G78" s="6"/>
      <c r="H78" s="6"/>
      <c r="I78" s="6"/>
      <c r="J78" s="6"/>
      <c r="K78" s="6"/>
      <c r="L78" s="31"/>
      <c r="M78" s="130"/>
      <c r="N78" s="55" t="s">
        <v>149</v>
      </c>
      <c r="O78" s="56"/>
      <c r="P78" s="48">
        <f>SUM(P79:P88)</f>
        <v>53</v>
      </c>
      <c r="Q78" s="48">
        <f>SUM(Q79:Q88)</f>
        <v>53</v>
      </c>
      <c r="R78" s="48">
        <f>SUM(R79:R88)</f>
        <v>3</v>
      </c>
      <c r="S78" s="48">
        <f aca="true" t="shared" si="15" ref="S78:AG78">SUM(S79:S88)</f>
        <v>4</v>
      </c>
      <c r="T78" s="48">
        <f t="shared" si="15"/>
        <v>7</v>
      </c>
      <c r="U78" s="48">
        <f t="shared" si="15"/>
        <v>14</v>
      </c>
      <c r="V78" s="48">
        <f t="shared" si="15"/>
        <v>4</v>
      </c>
      <c r="W78" s="48">
        <f t="shared" si="15"/>
        <v>5</v>
      </c>
      <c r="X78" s="48">
        <f t="shared" si="15"/>
        <v>4</v>
      </c>
      <c r="Y78" s="48">
        <f t="shared" si="15"/>
        <v>13</v>
      </c>
      <c r="Z78" s="48">
        <f t="shared" si="15"/>
        <v>3</v>
      </c>
      <c r="AA78" s="48">
        <f t="shared" si="15"/>
        <v>2</v>
      </c>
      <c r="AB78" s="48">
        <f t="shared" si="15"/>
        <v>6</v>
      </c>
      <c r="AC78" s="48">
        <f t="shared" si="15"/>
        <v>11</v>
      </c>
      <c r="AD78" s="48">
        <f t="shared" si="15"/>
        <v>4</v>
      </c>
      <c r="AE78" s="48">
        <f t="shared" si="15"/>
        <v>5</v>
      </c>
      <c r="AF78" s="48">
        <f t="shared" si="15"/>
        <v>6</v>
      </c>
      <c r="AG78" s="48">
        <f t="shared" si="15"/>
        <v>15</v>
      </c>
    </row>
    <row r="79" spans="1:33" ht="22.5">
      <c r="A79" s="62"/>
      <c r="B79" s="58"/>
      <c r="C79" s="6"/>
      <c r="D79" s="6"/>
      <c r="E79" s="6"/>
      <c r="F79" s="6"/>
      <c r="G79" s="6"/>
      <c r="H79" s="6"/>
      <c r="I79" s="6"/>
      <c r="J79" s="6"/>
      <c r="K79" s="6"/>
      <c r="L79" s="31"/>
      <c r="M79" s="130">
        <v>1</v>
      </c>
      <c r="N79" s="50" t="s">
        <v>189</v>
      </c>
      <c r="O79" s="51" t="s">
        <v>53</v>
      </c>
      <c r="P79" s="112">
        <f aca="true" t="shared" si="16" ref="P79:P88">+R79+S79+T79+V79+W79+X79+Z79+AA79+AB79+AD79+AE79+AF79</f>
        <v>13</v>
      </c>
      <c r="Q79" s="112">
        <f aca="true" t="shared" si="17" ref="Q79:Q88">+P79</f>
        <v>13</v>
      </c>
      <c r="R79" s="53">
        <v>1</v>
      </c>
      <c r="S79" s="53">
        <v>1</v>
      </c>
      <c r="T79" s="53">
        <v>2</v>
      </c>
      <c r="U79" s="49">
        <f t="shared" si="4"/>
        <v>4</v>
      </c>
      <c r="V79" s="54">
        <v>1</v>
      </c>
      <c r="W79" s="54">
        <v>1</v>
      </c>
      <c r="X79" s="54">
        <v>1</v>
      </c>
      <c r="Y79" s="49">
        <f t="shared" si="5"/>
        <v>3</v>
      </c>
      <c r="Z79" s="54">
        <v>1</v>
      </c>
      <c r="AA79" s="54">
        <v>1</v>
      </c>
      <c r="AB79" s="54">
        <v>1</v>
      </c>
      <c r="AC79" s="49">
        <f t="shared" si="6"/>
        <v>3</v>
      </c>
      <c r="AD79" s="54">
        <v>1</v>
      </c>
      <c r="AE79" s="54">
        <v>1</v>
      </c>
      <c r="AF79" s="54">
        <v>1</v>
      </c>
      <c r="AG79" s="49">
        <f t="shared" si="7"/>
        <v>3</v>
      </c>
    </row>
    <row r="80" spans="1:33" ht="22.5">
      <c r="A80" s="62"/>
      <c r="B80" s="58"/>
      <c r="C80" s="6"/>
      <c r="D80" s="6"/>
      <c r="E80" s="6"/>
      <c r="F80" s="6"/>
      <c r="G80" s="6"/>
      <c r="H80" s="6"/>
      <c r="I80" s="6"/>
      <c r="J80" s="6"/>
      <c r="K80" s="6"/>
      <c r="L80" s="31"/>
      <c r="M80" s="130">
        <v>2</v>
      </c>
      <c r="N80" s="50" t="s">
        <v>196</v>
      </c>
      <c r="O80" s="51" t="s">
        <v>53</v>
      </c>
      <c r="P80" s="112">
        <f t="shared" si="16"/>
        <v>1</v>
      </c>
      <c r="Q80" s="112">
        <f t="shared" si="17"/>
        <v>1</v>
      </c>
      <c r="R80" s="53"/>
      <c r="S80" s="53"/>
      <c r="T80" s="53"/>
      <c r="U80" s="49">
        <f t="shared" si="4"/>
        <v>0</v>
      </c>
      <c r="V80" s="54"/>
      <c r="W80" s="54"/>
      <c r="X80" s="54"/>
      <c r="Y80" s="49">
        <f t="shared" si="5"/>
        <v>0</v>
      </c>
      <c r="Z80" s="54"/>
      <c r="AA80" s="54"/>
      <c r="AB80" s="54"/>
      <c r="AC80" s="49">
        <f t="shared" si="6"/>
        <v>0</v>
      </c>
      <c r="AD80" s="54"/>
      <c r="AE80" s="54">
        <v>1</v>
      </c>
      <c r="AF80" s="54"/>
      <c r="AG80" s="49">
        <f t="shared" si="7"/>
        <v>1</v>
      </c>
    </row>
    <row r="81" spans="1:33" ht="22.5">
      <c r="A81" s="62"/>
      <c r="B81" s="58"/>
      <c r="C81" s="6"/>
      <c r="D81" s="6"/>
      <c r="E81" s="6"/>
      <c r="F81" s="6"/>
      <c r="G81" s="6"/>
      <c r="H81" s="6"/>
      <c r="I81" s="6"/>
      <c r="J81" s="6"/>
      <c r="K81" s="6"/>
      <c r="L81" s="31"/>
      <c r="M81" s="130">
        <v>3</v>
      </c>
      <c r="N81" s="57" t="s">
        <v>197</v>
      </c>
      <c r="O81" s="51" t="s">
        <v>53</v>
      </c>
      <c r="P81" s="112">
        <f t="shared" si="16"/>
        <v>2</v>
      </c>
      <c r="Q81" s="112">
        <f t="shared" si="17"/>
        <v>2</v>
      </c>
      <c r="R81" s="53"/>
      <c r="S81" s="53">
        <v>1</v>
      </c>
      <c r="T81" s="53"/>
      <c r="U81" s="49">
        <f t="shared" si="4"/>
        <v>1</v>
      </c>
      <c r="V81" s="54"/>
      <c r="W81" s="54"/>
      <c r="X81" s="54"/>
      <c r="Y81" s="49">
        <f t="shared" si="5"/>
        <v>0</v>
      </c>
      <c r="Z81" s="54"/>
      <c r="AA81" s="54"/>
      <c r="AB81" s="54"/>
      <c r="AC81" s="49">
        <f t="shared" si="6"/>
        <v>0</v>
      </c>
      <c r="AD81" s="54"/>
      <c r="AE81" s="54"/>
      <c r="AF81" s="54">
        <v>1</v>
      </c>
      <c r="AG81" s="49">
        <f t="shared" si="7"/>
        <v>1</v>
      </c>
    </row>
    <row r="82" spans="1:33" ht="22.5">
      <c r="A82" s="62"/>
      <c r="B82" s="58"/>
      <c r="C82" s="6"/>
      <c r="D82" s="6"/>
      <c r="E82" s="6"/>
      <c r="F82" s="6"/>
      <c r="G82" s="6"/>
      <c r="H82" s="6"/>
      <c r="I82" s="6"/>
      <c r="J82" s="6"/>
      <c r="K82" s="6"/>
      <c r="L82" s="31"/>
      <c r="M82" s="130">
        <v>4</v>
      </c>
      <c r="N82" s="50" t="s">
        <v>100</v>
      </c>
      <c r="O82" s="51" t="s">
        <v>53</v>
      </c>
      <c r="P82" s="112">
        <f t="shared" si="16"/>
        <v>4</v>
      </c>
      <c r="Q82" s="112">
        <f t="shared" si="17"/>
        <v>4</v>
      </c>
      <c r="R82" s="53"/>
      <c r="S82" s="53"/>
      <c r="T82" s="53">
        <v>1</v>
      </c>
      <c r="U82" s="49">
        <f aca="true" t="shared" si="18" ref="U82:U88">+R82+S82+T82</f>
        <v>1</v>
      </c>
      <c r="V82" s="54"/>
      <c r="W82" s="54"/>
      <c r="X82" s="54">
        <v>1</v>
      </c>
      <c r="Y82" s="49">
        <f aca="true" t="shared" si="19" ref="Y82:Y88">+V82+W82+X82</f>
        <v>1</v>
      </c>
      <c r="Z82" s="54"/>
      <c r="AA82" s="54"/>
      <c r="AB82" s="54">
        <v>1</v>
      </c>
      <c r="AC82" s="49">
        <f>+Z82+AA82+AB82</f>
        <v>1</v>
      </c>
      <c r="AD82" s="54"/>
      <c r="AE82" s="54"/>
      <c r="AF82" s="54">
        <v>1</v>
      </c>
      <c r="AG82" s="49">
        <f aca="true" t="shared" si="20" ref="AG82:AG88">+AD82+AE82+AF82</f>
        <v>1</v>
      </c>
    </row>
    <row r="83" spans="1:33" ht="12.75">
      <c r="A83" s="62"/>
      <c r="B83" s="58"/>
      <c r="C83" s="6"/>
      <c r="D83" s="6"/>
      <c r="E83" s="6"/>
      <c r="F83" s="6"/>
      <c r="G83" s="6"/>
      <c r="H83" s="6"/>
      <c r="I83" s="6"/>
      <c r="J83" s="6"/>
      <c r="K83" s="6"/>
      <c r="L83" s="31"/>
      <c r="M83" s="130">
        <v>5</v>
      </c>
      <c r="N83" s="50" t="s">
        <v>101</v>
      </c>
      <c r="O83" s="51" t="s">
        <v>93</v>
      </c>
      <c r="P83" s="112">
        <f t="shared" si="16"/>
        <v>4</v>
      </c>
      <c r="Q83" s="112">
        <f t="shared" si="17"/>
        <v>4</v>
      </c>
      <c r="R83" s="53"/>
      <c r="S83" s="53"/>
      <c r="T83" s="53">
        <v>1</v>
      </c>
      <c r="U83" s="49">
        <f t="shared" si="18"/>
        <v>1</v>
      </c>
      <c r="V83" s="54"/>
      <c r="W83" s="54"/>
      <c r="X83" s="54">
        <v>1</v>
      </c>
      <c r="Y83" s="49">
        <f t="shared" si="19"/>
        <v>1</v>
      </c>
      <c r="Z83" s="54"/>
      <c r="AA83" s="54"/>
      <c r="AB83" s="54">
        <v>1</v>
      </c>
      <c r="AC83" s="49">
        <f>+Z83+AA83+AB83</f>
        <v>1</v>
      </c>
      <c r="AD83" s="54"/>
      <c r="AE83" s="54"/>
      <c r="AF83" s="54">
        <v>1</v>
      </c>
      <c r="AG83" s="49">
        <f t="shared" si="20"/>
        <v>1</v>
      </c>
    </row>
    <row r="84" spans="1:33" ht="33.75">
      <c r="A84" s="62"/>
      <c r="B84" s="58"/>
      <c r="C84" s="6"/>
      <c r="D84" s="6"/>
      <c r="E84" s="6"/>
      <c r="F84" s="6"/>
      <c r="G84" s="6"/>
      <c r="H84" s="6"/>
      <c r="I84" s="6"/>
      <c r="J84" s="6"/>
      <c r="K84" s="6"/>
      <c r="L84" s="31"/>
      <c r="M84" s="130">
        <v>6</v>
      </c>
      <c r="N84" s="50" t="s">
        <v>192</v>
      </c>
      <c r="O84" s="51" t="s">
        <v>61</v>
      </c>
      <c r="P84" s="112">
        <f t="shared" si="16"/>
        <v>3</v>
      </c>
      <c r="Q84" s="112">
        <f t="shared" si="17"/>
        <v>3</v>
      </c>
      <c r="R84" s="53"/>
      <c r="S84" s="53"/>
      <c r="T84" s="53"/>
      <c r="U84" s="49">
        <f t="shared" si="18"/>
        <v>0</v>
      </c>
      <c r="V84" s="54"/>
      <c r="W84" s="54">
        <v>1</v>
      </c>
      <c r="X84" s="54"/>
      <c r="Y84" s="49">
        <f t="shared" si="19"/>
        <v>1</v>
      </c>
      <c r="Z84" s="54"/>
      <c r="AA84" s="54"/>
      <c r="AB84" s="54">
        <v>1</v>
      </c>
      <c r="AC84" s="49">
        <f>+Z84+AA84+AB84</f>
        <v>1</v>
      </c>
      <c r="AD84" s="54"/>
      <c r="AE84" s="54">
        <v>1</v>
      </c>
      <c r="AF84" s="54"/>
      <c r="AG84" s="49">
        <f t="shared" si="20"/>
        <v>1</v>
      </c>
    </row>
    <row r="85" spans="1:33" ht="22.5">
      <c r="A85" s="62"/>
      <c r="B85" s="58"/>
      <c r="C85" s="6"/>
      <c r="D85" s="6"/>
      <c r="E85" s="6"/>
      <c r="F85" s="6"/>
      <c r="G85" s="6"/>
      <c r="H85" s="6"/>
      <c r="I85" s="6"/>
      <c r="J85" s="6"/>
      <c r="K85" s="6"/>
      <c r="L85" s="31"/>
      <c r="M85" s="130">
        <v>7</v>
      </c>
      <c r="N85" s="50" t="s">
        <v>191</v>
      </c>
      <c r="O85" s="51" t="s">
        <v>61</v>
      </c>
      <c r="P85" s="112">
        <f t="shared" si="16"/>
        <v>2</v>
      </c>
      <c r="Q85" s="112">
        <f t="shared" si="17"/>
        <v>2</v>
      </c>
      <c r="R85" s="53"/>
      <c r="S85" s="53"/>
      <c r="T85" s="53">
        <v>1</v>
      </c>
      <c r="U85" s="49">
        <f t="shared" si="18"/>
        <v>1</v>
      </c>
      <c r="V85" s="54"/>
      <c r="W85" s="54">
        <v>1</v>
      </c>
      <c r="X85" s="54"/>
      <c r="Y85" s="49">
        <f t="shared" si="19"/>
        <v>1</v>
      </c>
      <c r="Z85" s="54"/>
      <c r="AA85" s="54"/>
      <c r="AB85" s="54"/>
      <c r="AC85" s="49">
        <f>+Z85+AA85+AB85</f>
        <v>0</v>
      </c>
      <c r="AD85" s="54"/>
      <c r="AE85" s="54"/>
      <c r="AF85" s="54"/>
      <c r="AG85" s="49">
        <f t="shared" si="20"/>
        <v>0</v>
      </c>
    </row>
    <row r="86" spans="1:33" ht="22.5">
      <c r="A86" s="62"/>
      <c r="B86" s="58"/>
      <c r="C86" s="6"/>
      <c r="D86" s="6"/>
      <c r="E86" s="6"/>
      <c r="F86" s="6"/>
      <c r="G86" s="6"/>
      <c r="H86" s="6"/>
      <c r="I86" s="6"/>
      <c r="J86" s="6"/>
      <c r="K86" s="6"/>
      <c r="L86" s="31"/>
      <c r="M86" s="130">
        <v>8</v>
      </c>
      <c r="N86" s="57" t="s">
        <v>199</v>
      </c>
      <c r="O86" s="51" t="s">
        <v>53</v>
      </c>
      <c r="P86" s="112">
        <f t="shared" si="16"/>
        <v>4</v>
      </c>
      <c r="Q86" s="112">
        <f t="shared" si="17"/>
        <v>4</v>
      </c>
      <c r="R86" s="53">
        <v>1</v>
      </c>
      <c r="S86" s="53"/>
      <c r="T86" s="53"/>
      <c r="U86" s="49">
        <f t="shared" si="18"/>
        <v>1</v>
      </c>
      <c r="V86" s="54">
        <v>1</v>
      </c>
      <c r="W86" s="54"/>
      <c r="X86" s="54"/>
      <c r="Y86" s="49">
        <f t="shared" si="19"/>
        <v>1</v>
      </c>
      <c r="Z86" s="54">
        <v>1</v>
      </c>
      <c r="AA86" s="54"/>
      <c r="AB86" s="54"/>
      <c r="AC86" s="49">
        <f aca="true" t="shared" si="21" ref="AC86:AC95">+Z86+AA86+AB86</f>
        <v>1</v>
      </c>
      <c r="AD86" s="54">
        <v>1</v>
      </c>
      <c r="AE86" s="54"/>
      <c r="AF86" s="54"/>
      <c r="AG86" s="49">
        <f t="shared" si="20"/>
        <v>1</v>
      </c>
    </row>
    <row r="87" spans="1:33" ht="12.75">
      <c r="A87" s="62"/>
      <c r="B87" s="58"/>
      <c r="C87" s="6"/>
      <c r="D87" s="6"/>
      <c r="E87" s="6"/>
      <c r="F87" s="6"/>
      <c r="G87" s="6"/>
      <c r="H87" s="6"/>
      <c r="I87" s="6"/>
      <c r="J87" s="6"/>
      <c r="K87" s="6"/>
      <c r="L87" s="31"/>
      <c r="M87" s="130">
        <v>9</v>
      </c>
      <c r="N87" s="50" t="s">
        <v>103</v>
      </c>
      <c r="O87" s="51" t="s">
        <v>53</v>
      </c>
      <c r="P87" s="112">
        <f t="shared" si="16"/>
        <v>12</v>
      </c>
      <c r="Q87" s="112">
        <f t="shared" si="17"/>
        <v>12</v>
      </c>
      <c r="R87" s="53">
        <v>1</v>
      </c>
      <c r="S87" s="53">
        <v>1</v>
      </c>
      <c r="T87" s="53">
        <v>1</v>
      </c>
      <c r="U87" s="49">
        <f t="shared" si="18"/>
        <v>3</v>
      </c>
      <c r="V87" s="54">
        <v>1</v>
      </c>
      <c r="W87" s="54">
        <v>1</v>
      </c>
      <c r="X87" s="54">
        <v>1</v>
      </c>
      <c r="Y87" s="49">
        <f t="shared" si="19"/>
        <v>3</v>
      </c>
      <c r="Z87" s="54">
        <v>1</v>
      </c>
      <c r="AA87" s="54">
        <v>1</v>
      </c>
      <c r="AB87" s="54">
        <v>1</v>
      </c>
      <c r="AC87" s="49">
        <f t="shared" si="21"/>
        <v>3</v>
      </c>
      <c r="AD87" s="54">
        <v>1</v>
      </c>
      <c r="AE87" s="54">
        <v>1</v>
      </c>
      <c r="AF87" s="54">
        <v>1</v>
      </c>
      <c r="AG87" s="49">
        <f t="shared" si="20"/>
        <v>3</v>
      </c>
    </row>
    <row r="88" spans="1:33" ht="22.5">
      <c r="A88" s="62"/>
      <c r="B88" s="58"/>
      <c r="C88" s="6"/>
      <c r="D88" s="6"/>
      <c r="E88" s="6"/>
      <c r="F88" s="6"/>
      <c r="G88" s="6"/>
      <c r="H88" s="6"/>
      <c r="I88" s="6"/>
      <c r="J88" s="6"/>
      <c r="K88" s="6"/>
      <c r="L88" s="31"/>
      <c r="M88" s="130">
        <v>10</v>
      </c>
      <c r="N88" s="50" t="s">
        <v>104</v>
      </c>
      <c r="O88" s="51" t="s">
        <v>93</v>
      </c>
      <c r="P88" s="112">
        <f t="shared" si="16"/>
        <v>8</v>
      </c>
      <c r="Q88" s="112">
        <f t="shared" si="17"/>
        <v>8</v>
      </c>
      <c r="R88" s="53"/>
      <c r="S88" s="53">
        <v>1</v>
      </c>
      <c r="T88" s="53">
        <v>1</v>
      </c>
      <c r="U88" s="49">
        <f t="shared" si="18"/>
        <v>2</v>
      </c>
      <c r="V88" s="54">
        <v>1</v>
      </c>
      <c r="W88" s="54">
        <v>1</v>
      </c>
      <c r="X88" s="54"/>
      <c r="Y88" s="49">
        <f t="shared" si="19"/>
        <v>2</v>
      </c>
      <c r="Z88" s="54"/>
      <c r="AA88" s="54"/>
      <c r="AB88" s="54">
        <v>1</v>
      </c>
      <c r="AC88" s="49">
        <f t="shared" si="21"/>
        <v>1</v>
      </c>
      <c r="AD88" s="54">
        <v>1</v>
      </c>
      <c r="AE88" s="54">
        <v>1</v>
      </c>
      <c r="AF88" s="54">
        <v>1</v>
      </c>
      <c r="AG88" s="49">
        <f t="shared" si="20"/>
        <v>3</v>
      </c>
    </row>
    <row r="89" spans="1:33" ht="12.75">
      <c r="A89" s="62"/>
      <c r="B89" s="58" t="s">
        <v>138</v>
      </c>
      <c r="C89" s="6"/>
      <c r="D89" s="6"/>
      <c r="E89" s="6"/>
      <c r="F89" s="6"/>
      <c r="G89" s="6"/>
      <c r="H89" s="6"/>
      <c r="I89" s="6"/>
      <c r="J89" s="6"/>
      <c r="K89" s="6"/>
      <c r="L89" s="31"/>
      <c r="M89" s="130"/>
      <c r="N89" s="55" t="s">
        <v>150</v>
      </c>
      <c r="O89" s="56"/>
      <c r="P89" s="48">
        <f>SUM(P90:P91)</f>
        <v>40</v>
      </c>
      <c r="Q89" s="48">
        <f>SUM(Q90:Q91)</f>
        <v>40</v>
      </c>
      <c r="R89" s="48">
        <f>SUM(R90:R91)</f>
        <v>4</v>
      </c>
      <c r="S89" s="48">
        <f aca="true" t="shared" si="22" ref="S89:AG89">SUM(S90:S91)</f>
        <v>3</v>
      </c>
      <c r="T89" s="48">
        <f t="shared" si="22"/>
        <v>5</v>
      </c>
      <c r="U89" s="48">
        <f t="shared" si="22"/>
        <v>12</v>
      </c>
      <c r="V89" s="48">
        <f t="shared" si="22"/>
        <v>3</v>
      </c>
      <c r="W89" s="48">
        <f t="shared" si="22"/>
        <v>4</v>
      </c>
      <c r="X89" s="48">
        <f t="shared" si="22"/>
        <v>2</v>
      </c>
      <c r="Y89" s="48">
        <f t="shared" si="22"/>
        <v>9</v>
      </c>
      <c r="Z89" s="48">
        <f t="shared" si="22"/>
        <v>2</v>
      </c>
      <c r="AA89" s="48">
        <f t="shared" si="22"/>
        <v>4</v>
      </c>
      <c r="AB89" s="48">
        <f t="shared" si="22"/>
        <v>4</v>
      </c>
      <c r="AC89" s="48">
        <f t="shared" si="22"/>
        <v>10</v>
      </c>
      <c r="AD89" s="48">
        <f t="shared" si="22"/>
        <v>3</v>
      </c>
      <c r="AE89" s="48">
        <f t="shared" si="22"/>
        <v>4</v>
      </c>
      <c r="AF89" s="48">
        <f t="shared" si="22"/>
        <v>2</v>
      </c>
      <c r="AG89" s="48">
        <f t="shared" si="22"/>
        <v>9</v>
      </c>
    </row>
    <row r="90" spans="1:33" ht="12.75">
      <c r="A90" s="62"/>
      <c r="B90" s="58"/>
      <c r="C90" s="6"/>
      <c r="D90" s="6"/>
      <c r="E90" s="6"/>
      <c r="F90" s="6"/>
      <c r="G90" s="6"/>
      <c r="H90" s="6"/>
      <c r="I90" s="6"/>
      <c r="J90" s="6"/>
      <c r="K90" s="6"/>
      <c r="L90" s="31"/>
      <c r="M90" s="130">
        <v>1</v>
      </c>
      <c r="N90" s="50" t="s">
        <v>105</v>
      </c>
      <c r="O90" s="51" t="s">
        <v>55</v>
      </c>
      <c r="P90" s="112">
        <f>+R90+S90+T90+V90+W90+X90+Z90+AA90+AB90+AD90+AE90+AF90</f>
        <v>12</v>
      </c>
      <c r="Q90" s="112">
        <f>+P90</f>
        <v>12</v>
      </c>
      <c r="R90" s="53">
        <v>2</v>
      </c>
      <c r="S90" s="53"/>
      <c r="T90" s="53">
        <v>2</v>
      </c>
      <c r="U90" s="49">
        <f>+R90+S90+T90</f>
        <v>4</v>
      </c>
      <c r="V90" s="54"/>
      <c r="W90" s="54">
        <v>1</v>
      </c>
      <c r="X90" s="54">
        <v>1</v>
      </c>
      <c r="Y90" s="49">
        <f>+V90+W90+X90</f>
        <v>2</v>
      </c>
      <c r="Z90" s="54"/>
      <c r="AA90" s="54"/>
      <c r="AB90" s="54">
        <v>3</v>
      </c>
      <c r="AC90" s="49">
        <f t="shared" si="21"/>
        <v>3</v>
      </c>
      <c r="AD90" s="54"/>
      <c r="AE90" s="54">
        <v>2</v>
      </c>
      <c r="AF90" s="54">
        <v>1</v>
      </c>
      <c r="AG90" s="49">
        <f>+AD90+AE90+AF90</f>
        <v>3</v>
      </c>
    </row>
    <row r="91" spans="1:33" ht="12.75">
      <c r="A91" s="62"/>
      <c r="B91" s="58"/>
      <c r="C91" s="6"/>
      <c r="D91" s="6"/>
      <c r="E91" s="6"/>
      <c r="F91" s="6"/>
      <c r="G91" s="6"/>
      <c r="H91" s="6"/>
      <c r="I91" s="6"/>
      <c r="J91" s="6"/>
      <c r="K91" s="6"/>
      <c r="L91" s="31"/>
      <c r="M91" s="130">
        <v>2</v>
      </c>
      <c r="N91" s="50" t="s">
        <v>198</v>
      </c>
      <c r="O91" s="51" t="s">
        <v>53</v>
      </c>
      <c r="P91" s="112">
        <f>+R91+S91+T91+V91+W91+X91+Z91+AA91+AB91+AD91+AE91+AF91</f>
        <v>28</v>
      </c>
      <c r="Q91" s="112">
        <f>+P91</f>
        <v>28</v>
      </c>
      <c r="R91" s="53">
        <v>2</v>
      </c>
      <c r="S91" s="53">
        <v>3</v>
      </c>
      <c r="T91" s="53">
        <v>3</v>
      </c>
      <c r="U91" s="49">
        <f>+R91+S91+T91</f>
        <v>8</v>
      </c>
      <c r="V91" s="54">
        <v>3</v>
      </c>
      <c r="W91" s="54">
        <v>3</v>
      </c>
      <c r="X91" s="54">
        <v>1</v>
      </c>
      <c r="Y91" s="49">
        <f>+V91+W91+X91</f>
        <v>7</v>
      </c>
      <c r="Z91" s="54">
        <v>2</v>
      </c>
      <c r="AA91" s="54">
        <v>4</v>
      </c>
      <c r="AB91" s="54">
        <v>1</v>
      </c>
      <c r="AC91" s="49">
        <f t="shared" si="21"/>
        <v>7</v>
      </c>
      <c r="AD91" s="54">
        <v>3</v>
      </c>
      <c r="AE91" s="54">
        <v>2</v>
      </c>
      <c r="AF91" s="54">
        <v>1</v>
      </c>
      <c r="AG91" s="49">
        <f>+AD91+AE91+AF91</f>
        <v>6</v>
      </c>
    </row>
    <row r="92" spans="1:33" ht="12.75">
      <c r="A92" s="62"/>
      <c r="B92" s="58" t="s">
        <v>139</v>
      </c>
      <c r="C92" s="6"/>
      <c r="D92" s="6"/>
      <c r="E92" s="6"/>
      <c r="F92" s="6"/>
      <c r="G92" s="6"/>
      <c r="H92" s="6"/>
      <c r="I92" s="6"/>
      <c r="J92" s="6"/>
      <c r="K92" s="6"/>
      <c r="L92" s="31"/>
      <c r="M92" s="130"/>
      <c r="N92" s="55" t="s">
        <v>107</v>
      </c>
      <c r="O92" s="56"/>
      <c r="P92" s="48">
        <f>+P93</f>
        <v>2</v>
      </c>
      <c r="Q92" s="48">
        <f>+Q93</f>
        <v>2</v>
      </c>
      <c r="R92" s="48">
        <f>+R93</f>
        <v>0</v>
      </c>
      <c r="S92" s="48">
        <f aca="true" t="shared" si="23" ref="S92:AG92">+S93</f>
        <v>1</v>
      </c>
      <c r="T92" s="48">
        <f t="shared" si="23"/>
        <v>0</v>
      </c>
      <c r="U92" s="48">
        <f t="shared" si="23"/>
        <v>1</v>
      </c>
      <c r="V92" s="48">
        <f t="shared" si="23"/>
        <v>0</v>
      </c>
      <c r="W92" s="48">
        <f t="shared" si="23"/>
        <v>0</v>
      </c>
      <c r="X92" s="48">
        <f t="shared" si="23"/>
        <v>0</v>
      </c>
      <c r="Y92" s="48">
        <f t="shared" si="23"/>
        <v>0</v>
      </c>
      <c r="Z92" s="48">
        <f t="shared" si="23"/>
        <v>0</v>
      </c>
      <c r="AA92" s="48">
        <f t="shared" si="23"/>
        <v>1</v>
      </c>
      <c r="AB92" s="48">
        <f t="shared" si="23"/>
        <v>0</v>
      </c>
      <c r="AC92" s="48">
        <f t="shared" si="23"/>
        <v>1</v>
      </c>
      <c r="AD92" s="48">
        <f t="shared" si="23"/>
        <v>0</v>
      </c>
      <c r="AE92" s="48">
        <f t="shared" si="23"/>
        <v>0</v>
      </c>
      <c r="AF92" s="48">
        <f t="shared" si="23"/>
        <v>0</v>
      </c>
      <c r="AG92" s="48">
        <f t="shared" si="23"/>
        <v>0</v>
      </c>
    </row>
    <row r="93" spans="1:33" ht="22.5">
      <c r="A93" s="62"/>
      <c r="B93" s="58"/>
      <c r="C93" s="6"/>
      <c r="D93" s="6"/>
      <c r="E93" s="6"/>
      <c r="F93" s="6"/>
      <c r="G93" s="6"/>
      <c r="H93" s="6"/>
      <c r="I93" s="6"/>
      <c r="J93" s="6"/>
      <c r="K93" s="6"/>
      <c r="L93" s="31"/>
      <c r="M93" s="130">
        <v>1</v>
      </c>
      <c r="N93" s="50" t="s">
        <v>195</v>
      </c>
      <c r="O93" s="51" t="s">
        <v>53</v>
      </c>
      <c r="P93" s="112">
        <f>+R93+S93+T93+V93+W93+X93+Z93+AA93+AB93+AD93+AE93+AF93</f>
        <v>2</v>
      </c>
      <c r="Q93" s="112">
        <f>+P93</f>
        <v>2</v>
      </c>
      <c r="R93" s="53"/>
      <c r="S93" s="53">
        <v>1</v>
      </c>
      <c r="T93" s="53"/>
      <c r="U93" s="49">
        <f>+R93+S93+T93</f>
        <v>1</v>
      </c>
      <c r="V93" s="54"/>
      <c r="W93" s="54"/>
      <c r="X93" s="54"/>
      <c r="Y93" s="49">
        <f>+V93+W93+X93</f>
        <v>0</v>
      </c>
      <c r="Z93" s="54"/>
      <c r="AA93" s="54">
        <v>1</v>
      </c>
      <c r="AB93" s="54"/>
      <c r="AC93" s="49">
        <f t="shared" si="21"/>
        <v>1</v>
      </c>
      <c r="AD93" s="54"/>
      <c r="AE93" s="54"/>
      <c r="AF93" s="54"/>
      <c r="AG93" s="49">
        <f>+AD93+AE93+AF93</f>
        <v>0</v>
      </c>
    </row>
    <row r="94" spans="1:33" ht="12.75">
      <c r="A94" s="62"/>
      <c r="B94" s="58" t="s">
        <v>140</v>
      </c>
      <c r="C94" s="6"/>
      <c r="D94" s="6"/>
      <c r="E94" s="6"/>
      <c r="F94" s="6"/>
      <c r="G94" s="6"/>
      <c r="H94" s="6"/>
      <c r="I94" s="6"/>
      <c r="J94" s="6"/>
      <c r="K94" s="6"/>
      <c r="L94" s="31"/>
      <c r="M94" s="130"/>
      <c r="N94" s="55" t="s">
        <v>193</v>
      </c>
      <c r="O94" s="56"/>
      <c r="P94" s="48">
        <f>+P95</f>
        <v>4</v>
      </c>
      <c r="Q94" s="48">
        <f>+Q95</f>
        <v>4</v>
      </c>
      <c r="R94" s="48">
        <f>+R95</f>
        <v>0</v>
      </c>
      <c r="S94" s="48">
        <f aca="true" t="shared" si="24" ref="S94:AG94">+S95</f>
        <v>0</v>
      </c>
      <c r="T94" s="48">
        <f t="shared" si="24"/>
        <v>1</v>
      </c>
      <c r="U94" s="48">
        <f t="shared" si="24"/>
        <v>1</v>
      </c>
      <c r="V94" s="48">
        <f t="shared" si="24"/>
        <v>0</v>
      </c>
      <c r="W94" s="48">
        <f t="shared" si="24"/>
        <v>0</v>
      </c>
      <c r="X94" s="48">
        <f t="shared" si="24"/>
        <v>1</v>
      </c>
      <c r="Y94" s="48">
        <f t="shared" si="24"/>
        <v>1</v>
      </c>
      <c r="Z94" s="48">
        <f t="shared" si="24"/>
        <v>0</v>
      </c>
      <c r="AA94" s="48">
        <f t="shared" si="24"/>
        <v>0</v>
      </c>
      <c r="AB94" s="48">
        <f t="shared" si="24"/>
        <v>1</v>
      </c>
      <c r="AC94" s="48">
        <f t="shared" si="24"/>
        <v>1</v>
      </c>
      <c r="AD94" s="48">
        <f t="shared" si="24"/>
        <v>0</v>
      </c>
      <c r="AE94" s="48">
        <f t="shared" si="24"/>
        <v>0</v>
      </c>
      <c r="AF94" s="48">
        <f t="shared" si="24"/>
        <v>1</v>
      </c>
      <c r="AG94" s="48">
        <f t="shared" si="24"/>
        <v>1</v>
      </c>
    </row>
    <row r="95" spans="1:33" ht="13.5" thickBot="1">
      <c r="A95" s="62"/>
      <c r="B95" s="58"/>
      <c r="C95" s="6"/>
      <c r="D95" s="6"/>
      <c r="E95" s="6"/>
      <c r="F95" s="6"/>
      <c r="G95" s="6"/>
      <c r="H95" s="6"/>
      <c r="I95" s="6"/>
      <c r="J95" s="6"/>
      <c r="K95" s="6"/>
      <c r="L95" s="31"/>
      <c r="M95" s="130">
        <v>1</v>
      </c>
      <c r="N95" s="50" t="s">
        <v>194</v>
      </c>
      <c r="O95" s="51" t="s">
        <v>53</v>
      </c>
      <c r="P95" s="112">
        <f>+R95+S95+T95+V95+W95+X95+Z95+AA95+AB95+AD95+AE95+AF95</f>
        <v>4</v>
      </c>
      <c r="Q95" s="112">
        <f>+P95</f>
        <v>4</v>
      </c>
      <c r="R95" s="53"/>
      <c r="S95" s="53"/>
      <c r="T95" s="53">
        <v>1</v>
      </c>
      <c r="U95" s="49">
        <f>+R95+S95+T95</f>
        <v>1</v>
      </c>
      <c r="V95" s="54"/>
      <c r="W95" s="54"/>
      <c r="X95" s="54">
        <v>1</v>
      </c>
      <c r="Y95" s="49">
        <f>+V95+W95+X95</f>
        <v>1</v>
      </c>
      <c r="Z95" s="54"/>
      <c r="AA95" s="54"/>
      <c r="AB95" s="54">
        <v>1</v>
      </c>
      <c r="AC95" s="49">
        <f t="shared" si="21"/>
        <v>1</v>
      </c>
      <c r="AD95" s="54"/>
      <c r="AE95" s="54"/>
      <c r="AF95" s="54">
        <v>1</v>
      </c>
      <c r="AG95" s="49">
        <f>+AD95+AE95+AF95</f>
        <v>1</v>
      </c>
    </row>
    <row r="96" spans="1:33" s="26" customFormat="1" ht="13.5" thickBot="1">
      <c r="A96" s="67" t="s">
        <v>159</v>
      </c>
      <c r="B96" s="63"/>
      <c r="C96" s="63"/>
      <c r="D96" s="24"/>
      <c r="E96" s="24"/>
      <c r="F96" s="24"/>
      <c r="G96" s="24"/>
      <c r="H96" s="24"/>
      <c r="I96" s="24"/>
      <c r="J96" s="24"/>
      <c r="K96" s="24"/>
      <c r="L96" s="24"/>
      <c r="M96" s="66">
        <f>+M93+M91+M88+M74+M65+M53+M29+M77+M95</f>
        <v>61</v>
      </c>
      <c r="N96" s="24"/>
      <c r="O96" s="24"/>
      <c r="P96" s="126">
        <f>P92+P89+P78+P75+P66+P54+P30+P26+P94</f>
        <v>366</v>
      </c>
      <c r="Q96" s="126">
        <f aca="true" t="shared" si="25" ref="Q96:AG96">Q92+Q89+Q78+Q75+Q66+Q54+Q30+Q26+Q94</f>
        <v>366</v>
      </c>
      <c r="R96" s="126">
        <f t="shared" si="25"/>
        <v>25</v>
      </c>
      <c r="S96" s="126">
        <f t="shared" si="25"/>
        <v>25</v>
      </c>
      <c r="T96" s="126">
        <f t="shared" si="25"/>
        <v>42</v>
      </c>
      <c r="U96" s="126">
        <f t="shared" si="25"/>
        <v>92</v>
      </c>
      <c r="V96" s="126">
        <f t="shared" si="25"/>
        <v>30</v>
      </c>
      <c r="W96" s="126">
        <f t="shared" si="25"/>
        <v>28</v>
      </c>
      <c r="X96" s="126">
        <f t="shared" si="25"/>
        <v>40</v>
      </c>
      <c r="Y96" s="126">
        <f t="shared" si="25"/>
        <v>98</v>
      </c>
      <c r="Z96" s="126">
        <f t="shared" si="25"/>
        <v>17</v>
      </c>
      <c r="AA96" s="126">
        <f t="shared" si="25"/>
        <v>25</v>
      </c>
      <c r="AB96" s="126">
        <f t="shared" si="25"/>
        <v>44</v>
      </c>
      <c r="AC96" s="126">
        <f t="shared" si="25"/>
        <v>86</v>
      </c>
      <c r="AD96" s="126">
        <f t="shared" si="25"/>
        <v>23</v>
      </c>
      <c r="AE96" s="126">
        <f t="shared" si="25"/>
        <v>29</v>
      </c>
      <c r="AF96" s="126">
        <f t="shared" si="25"/>
        <v>38</v>
      </c>
      <c r="AG96" s="126">
        <f t="shared" si="25"/>
        <v>90</v>
      </c>
    </row>
  </sheetData>
  <sheetProtection/>
  <mergeCells count="25">
    <mergeCell ref="A2:AG2"/>
    <mergeCell ref="A3:AG3"/>
    <mergeCell ref="A6:AG6"/>
    <mergeCell ref="A7:H7"/>
    <mergeCell ref="I7:M7"/>
    <mergeCell ref="A8:M8"/>
    <mergeCell ref="A9:A11"/>
    <mergeCell ref="B9:B11"/>
    <mergeCell ref="C9:C11"/>
    <mergeCell ref="D9:D11"/>
    <mergeCell ref="E9:E11"/>
    <mergeCell ref="F9:F11"/>
    <mergeCell ref="G9:G11"/>
    <mergeCell ref="H9:H11"/>
    <mergeCell ref="I9:I11"/>
    <mergeCell ref="J9:J11"/>
    <mergeCell ref="K9:K11"/>
    <mergeCell ref="L9:L11"/>
    <mergeCell ref="M9:M11"/>
    <mergeCell ref="N9:N11"/>
    <mergeCell ref="O9:O11"/>
    <mergeCell ref="P9:AG9"/>
    <mergeCell ref="P10:P11"/>
    <mergeCell ref="Q10:Q11"/>
    <mergeCell ref="R10:AG10"/>
  </mergeCells>
  <printOptions horizontalCentered="1"/>
  <pageMargins left="0.1968503937007874" right="0.1968503937007874" top="0.1968503937007874" bottom="0.31496062992125984" header="0" footer="0"/>
  <pageSetup fitToHeight="6" fitToWidth="1" horizontalDpi="600" verticalDpi="600" orientation="landscape" scale="63" r:id="rId1"/>
  <headerFooter alignWithMargins="0">
    <oddFooter>&amp;CPágina &amp;P de &amp;N</oddFooter>
  </headerFooter>
</worksheet>
</file>

<file path=xl/worksheets/sheet4.xml><?xml version="1.0" encoding="utf-8"?>
<worksheet xmlns="http://schemas.openxmlformats.org/spreadsheetml/2006/main" xmlns:r="http://schemas.openxmlformats.org/officeDocument/2006/relationships">
  <sheetPr>
    <tabColor rgb="FFFF0000"/>
    <pageSetUpPr fitToPage="1"/>
  </sheetPr>
  <dimension ref="A1:BC98"/>
  <sheetViews>
    <sheetView tabSelected="1" zoomScalePageLayoutView="0" workbookViewId="0" topLeftCell="K85">
      <selection activeCell="N101" sqref="N101"/>
    </sheetView>
  </sheetViews>
  <sheetFormatPr defaultColWidth="11.421875" defaultRowHeight="12.75"/>
  <cols>
    <col min="1" max="1" width="3.7109375" style="8" customWidth="1"/>
    <col min="2" max="2" width="2.8515625" style="26" customWidth="1"/>
    <col min="3" max="4" width="3.28125" style="8" customWidth="1"/>
    <col min="5" max="5" width="2.421875" style="8" customWidth="1"/>
    <col min="6" max="6" width="3.421875" style="8" customWidth="1"/>
    <col min="7" max="7" width="4.28125" style="8" bestFit="1" customWidth="1"/>
    <col min="8" max="8" width="3.28125" style="8" customWidth="1"/>
    <col min="9" max="9" width="4.57421875" style="8" customWidth="1"/>
    <col min="10" max="11" width="2.57421875" style="8" customWidth="1"/>
    <col min="12" max="12" width="3.140625" style="8" customWidth="1"/>
    <col min="13" max="13" width="5.421875" style="26" customWidth="1"/>
    <col min="14" max="14" width="65.140625" style="9" customWidth="1"/>
    <col min="15" max="15" width="10.57421875" style="9" customWidth="1"/>
    <col min="16" max="17" width="10.421875" style="9" customWidth="1"/>
    <col min="18" max="18" width="4.00390625" style="9" bestFit="1" customWidth="1"/>
    <col min="19" max="19" width="3.57421875" style="9" bestFit="1" customWidth="1"/>
    <col min="20" max="20" width="4.28125" style="9" bestFit="1" customWidth="1"/>
    <col min="21" max="21" width="5.57421875" style="9" customWidth="1"/>
    <col min="22" max="22" width="3.8515625" style="9" bestFit="1" customWidth="1"/>
    <col min="23" max="23" width="4.28125" style="9" bestFit="1" customWidth="1"/>
    <col min="24" max="24" width="4.00390625" style="9" bestFit="1" customWidth="1"/>
    <col min="25" max="25" width="4.28125" style="9" customWidth="1"/>
    <col min="26" max="26" width="3.421875" style="9" hidden="1" customWidth="1"/>
    <col min="27" max="28" width="4.140625" style="9" hidden="1" customWidth="1"/>
    <col min="29" max="29" width="4.28125" style="9" hidden="1" customWidth="1"/>
    <col min="30" max="30" width="3.8515625" style="9" hidden="1" customWidth="1"/>
    <col min="31" max="31" width="4.00390625" style="9" hidden="1" customWidth="1"/>
    <col min="32" max="32" width="3.57421875" style="9" hidden="1" customWidth="1"/>
    <col min="33" max="33" width="5.140625" style="9" hidden="1" customWidth="1"/>
    <col min="34" max="34" width="4.00390625" style="9" bestFit="1" customWidth="1"/>
    <col min="35" max="35" width="3.57421875" style="9" bestFit="1" customWidth="1"/>
    <col min="36" max="36" width="4.28125" style="9" bestFit="1" customWidth="1"/>
    <col min="37" max="37" width="6.00390625" style="9" customWidth="1"/>
    <col min="38" max="38" width="3.8515625" style="9" customWidth="1"/>
    <col min="39" max="39" width="4.28125" style="9" customWidth="1"/>
    <col min="40" max="40" width="4.00390625" style="9" customWidth="1"/>
    <col min="41" max="41" width="5.421875" style="9" customWidth="1"/>
    <col min="42" max="42" width="3.421875" style="9" hidden="1" customWidth="1"/>
    <col min="43" max="44" width="4.140625" style="9" hidden="1" customWidth="1"/>
    <col min="45" max="45" width="7.140625" style="9" hidden="1" customWidth="1"/>
    <col min="46" max="46" width="3.8515625" style="9" hidden="1" customWidth="1"/>
    <col min="47" max="47" width="4.00390625" style="9" hidden="1" customWidth="1"/>
    <col min="48" max="48" width="3.57421875" style="9" hidden="1" customWidth="1"/>
    <col min="49" max="49" width="6.28125" style="10" hidden="1" customWidth="1"/>
    <col min="50" max="50" width="7.140625" style="9" customWidth="1"/>
    <col min="51" max="51" width="9.421875" style="111" customWidth="1"/>
    <col min="52" max="52" width="28.421875" style="0" customWidth="1"/>
    <col min="53" max="53" width="62.57421875" style="0" customWidth="1"/>
    <col min="54" max="54" width="37.7109375" style="0" customWidth="1"/>
    <col min="55" max="55" width="43.28125" style="0" customWidth="1"/>
    <col min="56" max="16384" width="11.421875" style="8" customWidth="1"/>
  </cols>
  <sheetData>
    <row r="1" spans="50:55" ht="12.75">
      <c r="AX1" s="288" t="s">
        <v>167</v>
      </c>
      <c r="AY1" s="288"/>
      <c r="AZ1" s="8"/>
      <c r="BA1" s="8"/>
      <c r="BB1" s="8"/>
      <c r="BC1" s="8"/>
    </row>
    <row r="2" spans="1:55" ht="18.75" customHeight="1">
      <c r="A2" s="275" t="s">
        <v>15</v>
      </c>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5"/>
      <c r="AP2" s="275"/>
      <c r="AQ2" s="275"/>
      <c r="AR2" s="275"/>
      <c r="AS2" s="275"/>
      <c r="AT2" s="275"/>
      <c r="AU2" s="275"/>
      <c r="AV2" s="275"/>
      <c r="AW2" s="275"/>
      <c r="AX2" s="275"/>
      <c r="AY2" s="275"/>
      <c r="AZ2" s="8"/>
      <c r="BA2" s="8"/>
      <c r="BB2" s="8"/>
      <c r="BC2" s="8"/>
    </row>
    <row r="3" spans="1:55" ht="20.25" customHeight="1">
      <c r="A3" s="284" t="s">
        <v>168</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8"/>
      <c r="BA3" s="8"/>
      <c r="BB3" s="8"/>
      <c r="BC3" s="8"/>
    </row>
    <row r="4" spans="1:55" ht="20.2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8"/>
      <c r="BA4" s="8"/>
      <c r="BB4" s="8"/>
      <c r="BC4" s="8"/>
    </row>
    <row r="5" spans="1:55" ht="30" customHeight="1" thickBo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269" t="s">
        <v>218</v>
      </c>
      <c r="AM5" s="269"/>
      <c r="AN5" s="269"/>
      <c r="AO5" s="269"/>
      <c r="AP5" s="269"/>
      <c r="AQ5" s="269"/>
      <c r="AR5" s="269"/>
      <c r="AS5" s="269"/>
      <c r="AT5" s="269"/>
      <c r="AU5" s="269"/>
      <c r="AV5" s="269"/>
      <c r="AW5" s="269"/>
      <c r="AX5" s="269"/>
      <c r="AY5" s="269"/>
      <c r="AZ5" s="8"/>
      <c r="BA5" s="8"/>
      <c r="BB5" s="8"/>
      <c r="BC5" s="8"/>
    </row>
    <row r="6" spans="1:55" ht="15" customHeight="1" thickBot="1">
      <c r="A6" s="276" t="s">
        <v>34</v>
      </c>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8"/>
      <c r="AZ6" s="8"/>
      <c r="BA6" s="8"/>
      <c r="BB6" s="8"/>
      <c r="BC6" s="8"/>
    </row>
    <row r="7" spans="1:55" ht="15" customHeight="1" thickBot="1">
      <c r="A7" s="270" t="s">
        <v>12</v>
      </c>
      <c r="B7" s="271"/>
      <c r="C7" s="271"/>
      <c r="D7" s="271"/>
      <c r="E7" s="271"/>
      <c r="F7" s="271"/>
      <c r="G7" s="271"/>
      <c r="H7" s="271"/>
      <c r="I7" s="272" t="s">
        <v>32</v>
      </c>
      <c r="J7" s="273"/>
      <c r="K7" s="273"/>
      <c r="L7" s="273"/>
      <c r="M7" s="274"/>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28"/>
      <c r="AX7" s="17"/>
      <c r="AY7" s="109"/>
      <c r="AZ7" s="8"/>
      <c r="BA7" s="8"/>
      <c r="BB7" s="8"/>
      <c r="BC7" s="8"/>
    </row>
    <row r="8" spans="1:55" ht="42.75" customHeight="1" thickBot="1">
      <c r="A8" s="259" t="s">
        <v>13</v>
      </c>
      <c r="B8" s="260"/>
      <c r="C8" s="260"/>
      <c r="D8" s="260"/>
      <c r="E8" s="260"/>
      <c r="F8" s="260"/>
      <c r="G8" s="260"/>
      <c r="H8" s="260"/>
      <c r="I8" s="260"/>
      <c r="J8" s="260"/>
      <c r="K8" s="260"/>
      <c r="L8" s="260"/>
      <c r="M8" s="261"/>
      <c r="N8" s="32"/>
      <c r="O8" s="20"/>
      <c r="P8" s="18"/>
      <c r="Q8" s="18"/>
      <c r="R8" s="18"/>
      <c r="S8" s="18"/>
      <c r="T8" s="18"/>
      <c r="U8" s="18"/>
      <c r="V8" s="18"/>
      <c r="W8" s="18"/>
      <c r="X8" s="18"/>
      <c r="Y8" s="18"/>
      <c r="Z8" s="18"/>
      <c r="AA8" s="18"/>
      <c r="AB8" s="18"/>
      <c r="AC8" s="18"/>
      <c r="AD8" s="18"/>
      <c r="AE8" s="18"/>
      <c r="AF8" s="18"/>
      <c r="AG8" s="18"/>
      <c r="AH8" s="18"/>
      <c r="AI8" s="18"/>
      <c r="AJ8" s="18"/>
      <c r="AK8" s="19"/>
      <c r="AL8" s="19"/>
      <c r="AM8" s="19"/>
      <c r="AN8" s="19"/>
      <c r="AO8" s="19"/>
      <c r="AP8" s="19"/>
      <c r="AQ8" s="19"/>
      <c r="AR8" s="19"/>
      <c r="AS8" s="19"/>
      <c r="AT8" s="19"/>
      <c r="AU8" s="19"/>
      <c r="AV8" s="19"/>
      <c r="AW8" s="29"/>
      <c r="AX8" s="19"/>
      <c r="AY8" s="110"/>
      <c r="AZ8" s="8"/>
      <c r="BA8" s="8"/>
      <c r="BB8" s="8"/>
      <c r="BC8" s="8"/>
    </row>
    <row r="9" spans="1:55" ht="13.5" customHeight="1" thickBot="1">
      <c r="A9" s="265" t="s">
        <v>24</v>
      </c>
      <c r="B9" s="262" t="s">
        <v>4</v>
      </c>
      <c r="C9" s="262" t="s">
        <v>18</v>
      </c>
      <c r="D9" s="262" t="s">
        <v>19</v>
      </c>
      <c r="E9" s="262" t="s">
        <v>20</v>
      </c>
      <c r="F9" s="262" t="s">
        <v>5</v>
      </c>
      <c r="G9" s="262" t="s">
        <v>22</v>
      </c>
      <c r="H9" s="262" t="s">
        <v>17</v>
      </c>
      <c r="I9" s="262" t="s">
        <v>21</v>
      </c>
      <c r="J9" s="283" t="s">
        <v>16</v>
      </c>
      <c r="K9" s="262" t="s">
        <v>27</v>
      </c>
      <c r="L9" s="262" t="s">
        <v>23</v>
      </c>
      <c r="M9" s="262" t="s">
        <v>6</v>
      </c>
      <c r="N9" s="263" t="s">
        <v>0</v>
      </c>
      <c r="O9" s="266" t="s">
        <v>1</v>
      </c>
      <c r="P9" s="285" t="s">
        <v>14</v>
      </c>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8"/>
      <c r="BA9" s="8"/>
      <c r="BB9" s="8"/>
      <c r="BC9" s="8"/>
    </row>
    <row r="10" spans="1:55" ht="13.5" customHeight="1" thickBot="1">
      <c r="A10" s="266"/>
      <c r="B10" s="263"/>
      <c r="C10" s="263"/>
      <c r="D10" s="263"/>
      <c r="E10" s="263"/>
      <c r="F10" s="263"/>
      <c r="G10" s="263"/>
      <c r="H10" s="263"/>
      <c r="I10" s="263"/>
      <c r="J10" s="279"/>
      <c r="K10" s="263"/>
      <c r="L10" s="263"/>
      <c r="M10" s="263"/>
      <c r="N10" s="279"/>
      <c r="O10" s="263"/>
      <c r="P10" s="285" t="s">
        <v>2</v>
      </c>
      <c r="Q10" s="285" t="s">
        <v>163</v>
      </c>
      <c r="R10" s="285" t="s">
        <v>3</v>
      </c>
      <c r="S10" s="285"/>
      <c r="T10" s="285"/>
      <c r="U10" s="285"/>
      <c r="V10" s="285"/>
      <c r="W10" s="285"/>
      <c r="X10" s="285"/>
      <c r="Y10" s="285"/>
      <c r="Z10" s="285"/>
      <c r="AA10" s="285"/>
      <c r="AB10" s="285"/>
      <c r="AC10" s="285"/>
      <c r="AD10" s="285"/>
      <c r="AE10" s="285"/>
      <c r="AF10" s="285"/>
      <c r="AG10" s="285"/>
      <c r="AH10" s="286" t="s">
        <v>166</v>
      </c>
      <c r="AI10" s="286"/>
      <c r="AJ10" s="286"/>
      <c r="AK10" s="286"/>
      <c r="AL10" s="286"/>
      <c r="AM10" s="286"/>
      <c r="AN10" s="286"/>
      <c r="AO10" s="286"/>
      <c r="AP10" s="286"/>
      <c r="AQ10" s="286"/>
      <c r="AR10" s="286"/>
      <c r="AS10" s="286"/>
      <c r="AT10" s="286"/>
      <c r="AU10" s="286"/>
      <c r="AV10" s="286"/>
      <c r="AW10" s="286"/>
      <c r="AX10" s="286"/>
      <c r="AY10" s="287"/>
      <c r="AZ10" s="226"/>
      <c r="BA10" s="226"/>
      <c r="BB10" s="226"/>
      <c r="BC10" s="226"/>
    </row>
    <row r="11" spans="1:55" ht="36" customHeight="1" thickBot="1">
      <c r="A11" s="267"/>
      <c r="B11" s="264"/>
      <c r="C11" s="264"/>
      <c r="D11" s="264"/>
      <c r="E11" s="264"/>
      <c r="F11" s="264"/>
      <c r="G11" s="264"/>
      <c r="H11" s="264"/>
      <c r="I11" s="264"/>
      <c r="J11" s="280"/>
      <c r="K11" s="264"/>
      <c r="L11" s="264"/>
      <c r="M11" s="264"/>
      <c r="N11" s="280"/>
      <c r="O11" s="264"/>
      <c r="P11" s="285"/>
      <c r="Q11" s="285"/>
      <c r="R11" s="105" t="s">
        <v>109</v>
      </c>
      <c r="S11" s="105" t="s">
        <v>110</v>
      </c>
      <c r="T11" s="105" t="s">
        <v>111</v>
      </c>
      <c r="U11" s="105" t="s">
        <v>7</v>
      </c>
      <c r="V11" s="105" t="s">
        <v>112</v>
      </c>
      <c r="W11" s="105" t="s">
        <v>113</v>
      </c>
      <c r="X11" s="105" t="s">
        <v>114</v>
      </c>
      <c r="Y11" s="105" t="s">
        <v>8</v>
      </c>
      <c r="Z11" s="105" t="s">
        <v>115</v>
      </c>
      <c r="AA11" s="105" t="s">
        <v>116</v>
      </c>
      <c r="AB11" s="105" t="s">
        <v>117</v>
      </c>
      <c r="AC11" s="105" t="s">
        <v>9</v>
      </c>
      <c r="AD11" s="105" t="s">
        <v>118</v>
      </c>
      <c r="AE11" s="105" t="s">
        <v>119</v>
      </c>
      <c r="AF11" s="105" t="s">
        <v>120</v>
      </c>
      <c r="AG11" s="105" t="s">
        <v>10</v>
      </c>
      <c r="AH11" s="250" t="s">
        <v>109</v>
      </c>
      <c r="AI11" s="250" t="s">
        <v>110</v>
      </c>
      <c r="AJ11" s="250" t="s">
        <v>111</v>
      </c>
      <c r="AK11" s="250" t="s">
        <v>7</v>
      </c>
      <c r="AL11" s="250" t="s">
        <v>112</v>
      </c>
      <c r="AM11" s="250" t="s">
        <v>113</v>
      </c>
      <c r="AN11" s="250" t="s">
        <v>114</v>
      </c>
      <c r="AO11" s="250" t="s">
        <v>8</v>
      </c>
      <c r="AP11" s="250" t="s">
        <v>115</v>
      </c>
      <c r="AQ11" s="250" t="s">
        <v>116</v>
      </c>
      <c r="AR11" s="250" t="s">
        <v>117</v>
      </c>
      <c r="AS11" s="250" t="s">
        <v>9</v>
      </c>
      <c r="AT11" s="250" t="s">
        <v>118</v>
      </c>
      <c r="AU11" s="250" t="s">
        <v>119</v>
      </c>
      <c r="AV11" s="250" t="s">
        <v>120</v>
      </c>
      <c r="AW11" s="250" t="s">
        <v>10</v>
      </c>
      <c r="AX11" s="250" t="s">
        <v>164</v>
      </c>
      <c r="AY11" s="225" t="s">
        <v>165</v>
      </c>
      <c r="AZ11" s="227" t="s">
        <v>186</v>
      </c>
      <c r="BA11" s="227" t="s">
        <v>187</v>
      </c>
      <c r="BB11" s="227" t="s">
        <v>169</v>
      </c>
      <c r="BC11" s="227" t="s">
        <v>170</v>
      </c>
    </row>
    <row r="12" spans="1:55" ht="15" customHeight="1">
      <c r="A12" s="35">
        <v>8</v>
      </c>
      <c r="B12" s="35"/>
      <c r="C12" s="35"/>
      <c r="D12" s="35"/>
      <c r="E12" s="35"/>
      <c r="F12" s="35"/>
      <c r="G12" s="35"/>
      <c r="H12" s="35"/>
      <c r="I12" s="35"/>
      <c r="J12" s="35"/>
      <c r="K12" s="35"/>
      <c r="L12" s="35"/>
      <c r="M12" s="35"/>
      <c r="N12" s="42" t="s">
        <v>35</v>
      </c>
      <c r="O12" s="35"/>
      <c r="P12" s="101"/>
      <c r="Q12" s="101"/>
      <c r="R12" s="103"/>
      <c r="S12" s="103"/>
      <c r="T12" s="103"/>
      <c r="U12" s="103"/>
      <c r="V12" s="103"/>
      <c r="W12" s="103"/>
      <c r="X12" s="103"/>
      <c r="Y12" s="103"/>
      <c r="Z12" s="103"/>
      <c r="AA12" s="103"/>
      <c r="AB12" s="103"/>
      <c r="AC12" s="103"/>
      <c r="AD12" s="103"/>
      <c r="AE12" s="103"/>
      <c r="AF12" s="103"/>
      <c r="AG12" s="104"/>
      <c r="AH12" s="103"/>
      <c r="AI12" s="103"/>
      <c r="AJ12" s="103"/>
      <c r="AK12" s="103"/>
      <c r="AL12" s="103"/>
      <c r="AM12" s="103"/>
      <c r="AN12" s="103"/>
      <c r="AO12" s="103"/>
      <c r="AP12" s="103"/>
      <c r="AQ12" s="103"/>
      <c r="AR12" s="103"/>
      <c r="AS12" s="103"/>
      <c r="AT12" s="103"/>
      <c r="AU12" s="103"/>
      <c r="AV12" s="103"/>
      <c r="AW12" s="104"/>
      <c r="AX12" s="103"/>
      <c r="AY12" s="114"/>
      <c r="AZ12" s="228"/>
      <c r="BA12" s="228"/>
      <c r="BB12" s="228"/>
      <c r="BC12" s="228"/>
    </row>
    <row r="13" spans="1:55" s="76" customFormat="1" ht="12.75">
      <c r="A13" s="69"/>
      <c r="B13" s="69"/>
      <c r="C13" s="59"/>
      <c r="D13" s="59"/>
      <c r="E13" s="59"/>
      <c r="F13" s="59"/>
      <c r="G13" s="59"/>
      <c r="H13" s="59"/>
      <c r="I13" s="59"/>
      <c r="J13" s="59"/>
      <c r="K13" s="59"/>
      <c r="L13" s="59"/>
      <c r="M13" s="59"/>
      <c r="N13" s="36"/>
      <c r="O13" s="59"/>
      <c r="P13" s="70"/>
      <c r="Q13" s="70"/>
      <c r="R13" s="71"/>
      <c r="S13" s="71"/>
      <c r="T13" s="71"/>
      <c r="U13" s="72"/>
      <c r="V13" s="72"/>
      <c r="W13" s="72"/>
      <c r="X13" s="72"/>
      <c r="Y13" s="73"/>
      <c r="Z13" s="73"/>
      <c r="AA13" s="73"/>
      <c r="AB13" s="73"/>
      <c r="AC13" s="73"/>
      <c r="AD13" s="74"/>
      <c r="AE13" s="74"/>
      <c r="AF13" s="74"/>
      <c r="AG13" s="75"/>
      <c r="AH13" s="71"/>
      <c r="AI13" s="71"/>
      <c r="AJ13" s="71"/>
      <c r="AK13" s="72"/>
      <c r="AL13" s="72"/>
      <c r="AM13" s="72"/>
      <c r="AN13" s="72"/>
      <c r="AO13" s="73"/>
      <c r="AP13" s="73"/>
      <c r="AQ13" s="73"/>
      <c r="AR13" s="73"/>
      <c r="AS13" s="73"/>
      <c r="AT13" s="74"/>
      <c r="AU13" s="74"/>
      <c r="AV13" s="74"/>
      <c r="AW13" s="75"/>
      <c r="AX13" s="74"/>
      <c r="AY13" s="115"/>
      <c r="AZ13" s="229"/>
      <c r="BA13" s="229"/>
      <c r="BB13" s="229"/>
      <c r="BC13" s="229"/>
    </row>
    <row r="14" spans="1:55" ht="12.75">
      <c r="A14" s="58"/>
      <c r="B14" s="58"/>
      <c r="C14" s="2">
        <v>2</v>
      </c>
      <c r="D14" s="2"/>
      <c r="E14" s="2"/>
      <c r="F14" s="2"/>
      <c r="G14" s="2"/>
      <c r="H14" s="2"/>
      <c r="I14" s="2"/>
      <c r="J14" s="2"/>
      <c r="K14" s="2"/>
      <c r="L14" s="2"/>
      <c r="M14" s="2"/>
      <c r="N14" s="13" t="s">
        <v>11</v>
      </c>
      <c r="O14" s="2"/>
      <c r="P14" s="1"/>
      <c r="Q14" s="1"/>
      <c r="R14" s="37"/>
      <c r="S14" s="37"/>
      <c r="T14" s="37"/>
      <c r="U14" s="3"/>
      <c r="V14" s="3"/>
      <c r="W14" s="3"/>
      <c r="X14" s="3"/>
      <c r="Y14" s="4"/>
      <c r="Z14" s="4"/>
      <c r="AA14" s="4"/>
      <c r="AB14" s="4"/>
      <c r="AC14" s="4"/>
      <c r="AD14" s="40"/>
      <c r="AE14" s="40"/>
      <c r="AF14" s="40"/>
      <c r="AG14" s="44"/>
      <c r="AH14" s="37"/>
      <c r="AI14" s="37"/>
      <c r="AJ14" s="37"/>
      <c r="AK14" s="3"/>
      <c r="AL14" s="3"/>
      <c r="AM14" s="3"/>
      <c r="AN14" s="3"/>
      <c r="AO14" s="4"/>
      <c r="AP14" s="4"/>
      <c r="AQ14" s="4"/>
      <c r="AR14" s="4"/>
      <c r="AS14" s="4"/>
      <c r="AT14" s="40"/>
      <c r="AU14" s="40"/>
      <c r="AV14" s="40"/>
      <c r="AW14" s="44"/>
      <c r="AX14" s="40"/>
      <c r="AY14" s="116"/>
      <c r="AZ14" s="229"/>
      <c r="BA14" s="229"/>
      <c r="BB14" s="229"/>
      <c r="BC14" s="229"/>
    </row>
    <row r="15" spans="1:55" ht="12.75">
      <c r="A15" s="58"/>
      <c r="B15" s="58"/>
      <c r="C15" s="2"/>
      <c r="D15" s="2">
        <v>25</v>
      </c>
      <c r="E15" s="2"/>
      <c r="F15" s="2"/>
      <c r="G15" s="2"/>
      <c r="H15" s="2"/>
      <c r="I15" s="2"/>
      <c r="J15" s="2"/>
      <c r="K15" s="2"/>
      <c r="L15" s="2"/>
      <c r="M15" s="2"/>
      <c r="N15" s="13" t="s">
        <v>36</v>
      </c>
      <c r="O15" s="2"/>
      <c r="P15" s="1"/>
      <c r="Q15" s="1"/>
      <c r="R15" s="37"/>
      <c r="S15" s="37"/>
      <c r="T15" s="37"/>
      <c r="U15" s="3"/>
      <c r="V15" s="3"/>
      <c r="W15" s="3"/>
      <c r="X15" s="3"/>
      <c r="Y15" s="4"/>
      <c r="Z15" s="4"/>
      <c r="AA15" s="4"/>
      <c r="AB15" s="4"/>
      <c r="AC15" s="4"/>
      <c r="AD15" s="40"/>
      <c r="AE15" s="40"/>
      <c r="AF15" s="40"/>
      <c r="AG15" s="44"/>
      <c r="AH15" s="37"/>
      <c r="AI15" s="37"/>
      <c r="AJ15" s="37"/>
      <c r="AK15" s="3"/>
      <c r="AL15" s="3"/>
      <c r="AM15" s="3"/>
      <c r="AN15" s="3"/>
      <c r="AO15" s="4"/>
      <c r="AP15" s="4"/>
      <c r="AQ15" s="4"/>
      <c r="AR15" s="4"/>
      <c r="AS15" s="4"/>
      <c r="AT15" s="40"/>
      <c r="AU15" s="40"/>
      <c r="AV15" s="40"/>
      <c r="AW15" s="44"/>
      <c r="AX15" s="40"/>
      <c r="AY15" s="116"/>
      <c r="AZ15" s="229"/>
      <c r="BA15" s="229"/>
      <c r="BB15" s="229"/>
      <c r="BC15" s="229"/>
    </row>
    <row r="16" spans="1:55" ht="14.25" customHeight="1">
      <c r="A16" s="58"/>
      <c r="B16" s="58"/>
      <c r="C16" s="2"/>
      <c r="D16" s="2"/>
      <c r="E16" s="25" t="s">
        <v>37</v>
      </c>
      <c r="F16" s="2"/>
      <c r="G16" s="2"/>
      <c r="H16" s="2"/>
      <c r="I16" s="2"/>
      <c r="J16" s="2"/>
      <c r="K16" s="2"/>
      <c r="L16" s="2"/>
      <c r="M16" s="2"/>
      <c r="N16" s="13" t="s">
        <v>38</v>
      </c>
      <c r="O16" s="2"/>
      <c r="P16" s="1"/>
      <c r="Q16" s="1"/>
      <c r="R16" s="37"/>
      <c r="S16" s="37"/>
      <c r="T16" s="37"/>
      <c r="U16" s="3"/>
      <c r="V16" s="3"/>
      <c r="W16" s="3"/>
      <c r="X16" s="3"/>
      <c r="Y16" s="4"/>
      <c r="Z16" s="4"/>
      <c r="AA16" s="4"/>
      <c r="AB16" s="4"/>
      <c r="AC16" s="4"/>
      <c r="AD16" s="40"/>
      <c r="AE16" s="40"/>
      <c r="AF16" s="40"/>
      <c r="AG16" s="44"/>
      <c r="AH16" s="37"/>
      <c r="AI16" s="37"/>
      <c r="AJ16" s="37"/>
      <c r="AK16" s="3"/>
      <c r="AL16" s="3"/>
      <c r="AM16" s="3"/>
      <c r="AN16" s="3"/>
      <c r="AO16" s="4"/>
      <c r="AP16" s="4"/>
      <c r="AQ16" s="4"/>
      <c r="AR16" s="4"/>
      <c r="AS16" s="4"/>
      <c r="AT16" s="40"/>
      <c r="AU16" s="40"/>
      <c r="AV16" s="40"/>
      <c r="AW16" s="44"/>
      <c r="AX16" s="40"/>
      <c r="AY16" s="116"/>
      <c r="AZ16" s="229"/>
      <c r="BA16" s="229"/>
      <c r="BB16" s="229"/>
      <c r="BC16" s="229"/>
    </row>
    <row r="17" spans="1:55" ht="12.75">
      <c r="A17" s="58"/>
      <c r="B17" s="58"/>
      <c r="C17" s="2"/>
      <c r="D17" s="2"/>
      <c r="E17" s="2"/>
      <c r="F17" s="2" t="s">
        <v>39</v>
      </c>
      <c r="G17" s="2"/>
      <c r="H17" s="27"/>
      <c r="I17" s="27"/>
      <c r="J17" s="2"/>
      <c r="K17" s="2"/>
      <c r="L17" s="2"/>
      <c r="M17" s="2"/>
      <c r="N17" s="13" t="s">
        <v>40</v>
      </c>
      <c r="O17" s="2"/>
      <c r="P17" s="1"/>
      <c r="Q17" s="1"/>
      <c r="R17" s="37"/>
      <c r="S17" s="37"/>
      <c r="T17" s="37"/>
      <c r="U17" s="3"/>
      <c r="V17" s="3"/>
      <c r="W17" s="3"/>
      <c r="X17" s="3"/>
      <c r="Y17" s="4"/>
      <c r="Z17" s="4"/>
      <c r="AA17" s="4"/>
      <c r="AB17" s="4"/>
      <c r="AC17" s="4"/>
      <c r="AD17" s="40"/>
      <c r="AE17" s="40"/>
      <c r="AF17" s="40"/>
      <c r="AG17" s="44"/>
      <c r="AH17" s="37"/>
      <c r="AI17" s="37"/>
      <c r="AJ17" s="37"/>
      <c r="AK17" s="3"/>
      <c r="AL17" s="3"/>
      <c r="AM17" s="3"/>
      <c r="AN17" s="3"/>
      <c r="AO17" s="4"/>
      <c r="AP17" s="4"/>
      <c r="AQ17" s="4"/>
      <c r="AR17" s="4"/>
      <c r="AS17" s="4"/>
      <c r="AT17" s="40"/>
      <c r="AU17" s="40"/>
      <c r="AV17" s="40"/>
      <c r="AW17" s="44"/>
      <c r="AX17" s="40"/>
      <c r="AY17" s="116"/>
      <c r="AZ17" s="229"/>
      <c r="BA17" s="229"/>
      <c r="BB17" s="229"/>
      <c r="BC17" s="229"/>
    </row>
    <row r="18" spans="1:55" ht="12.75">
      <c r="A18" s="58"/>
      <c r="B18" s="58"/>
      <c r="C18" s="2"/>
      <c r="D18" s="2"/>
      <c r="E18" s="2"/>
      <c r="F18" s="2"/>
      <c r="G18" s="59">
        <v>31</v>
      </c>
      <c r="H18" s="2"/>
      <c r="I18" s="2"/>
      <c r="J18" s="60"/>
      <c r="K18" s="60"/>
      <c r="L18" s="60"/>
      <c r="M18" s="60"/>
      <c r="N18" s="36" t="s">
        <v>41</v>
      </c>
      <c r="O18" s="2"/>
      <c r="P18" s="1"/>
      <c r="Q18" s="1"/>
      <c r="R18" s="37"/>
      <c r="S18" s="37"/>
      <c r="T18" s="37"/>
      <c r="U18" s="23"/>
      <c r="V18" s="23"/>
      <c r="W18" s="23"/>
      <c r="X18" s="23"/>
      <c r="Y18" s="4"/>
      <c r="Z18" s="3"/>
      <c r="AA18" s="3"/>
      <c r="AB18" s="3"/>
      <c r="AC18" s="3"/>
      <c r="AD18" s="23"/>
      <c r="AE18" s="23"/>
      <c r="AF18" s="23"/>
      <c r="AG18" s="44"/>
      <c r="AH18" s="37"/>
      <c r="AI18" s="37"/>
      <c r="AJ18" s="37"/>
      <c r="AK18" s="23"/>
      <c r="AL18" s="23"/>
      <c r="AM18" s="23"/>
      <c r="AN18" s="23"/>
      <c r="AO18" s="4"/>
      <c r="AP18" s="3"/>
      <c r="AQ18" s="3"/>
      <c r="AR18" s="3"/>
      <c r="AS18" s="3"/>
      <c r="AT18" s="23"/>
      <c r="AU18" s="23"/>
      <c r="AV18" s="23"/>
      <c r="AW18" s="44"/>
      <c r="AX18" s="23"/>
      <c r="AY18" s="116"/>
      <c r="AZ18" s="229"/>
      <c r="BA18" s="229"/>
      <c r="BB18" s="229"/>
      <c r="BC18" s="229"/>
    </row>
    <row r="19" spans="1:55" ht="12.75">
      <c r="A19" s="58"/>
      <c r="B19" s="58"/>
      <c r="C19" s="2"/>
      <c r="D19" s="2"/>
      <c r="E19" s="2"/>
      <c r="F19" s="2"/>
      <c r="G19" s="2"/>
      <c r="H19" s="61" t="s">
        <v>25</v>
      </c>
      <c r="I19" s="61"/>
      <c r="J19" s="27"/>
      <c r="K19" s="27"/>
      <c r="L19" s="2"/>
      <c r="M19" s="2"/>
      <c r="N19" s="13" t="s">
        <v>26</v>
      </c>
      <c r="O19" s="2"/>
      <c r="P19" s="1"/>
      <c r="Q19" s="1"/>
      <c r="R19" s="37"/>
      <c r="S19" s="37"/>
      <c r="T19" s="37"/>
      <c r="U19" s="3"/>
      <c r="V19" s="3"/>
      <c r="W19" s="3"/>
      <c r="X19" s="3"/>
      <c r="Y19" s="4"/>
      <c r="Z19" s="4"/>
      <c r="AA19" s="4"/>
      <c r="AB19" s="4"/>
      <c r="AC19" s="4"/>
      <c r="AD19" s="40"/>
      <c r="AE19" s="40"/>
      <c r="AF19" s="40"/>
      <c r="AG19" s="44"/>
      <c r="AH19" s="37"/>
      <c r="AI19" s="37"/>
      <c r="AJ19" s="37"/>
      <c r="AK19" s="3"/>
      <c r="AL19" s="3"/>
      <c r="AM19" s="3"/>
      <c r="AN19" s="3"/>
      <c r="AO19" s="4"/>
      <c r="AP19" s="4"/>
      <c r="AQ19" s="4"/>
      <c r="AR19" s="4"/>
      <c r="AS19" s="4"/>
      <c r="AT19" s="40"/>
      <c r="AU19" s="40"/>
      <c r="AV19" s="40"/>
      <c r="AW19" s="44"/>
      <c r="AX19" s="40"/>
      <c r="AY19" s="116"/>
      <c r="AZ19" s="229"/>
      <c r="BA19" s="229"/>
      <c r="BB19" s="229"/>
      <c r="BC19" s="229"/>
    </row>
    <row r="20" spans="1:55" s="89" customFormat="1" ht="25.5">
      <c r="A20" s="77"/>
      <c r="B20" s="77"/>
      <c r="C20" s="78"/>
      <c r="D20" s="78"/>
      <c r="E20" s="78"/>
      <c r="F20" s="78"/>
      <c r="G20" s="78"/>
      <c r="H20" s="78"/>
      <c r="I20" s="79" t="s">
        <v>42</v>
      </c>
      <c r="J20" s="59"/>
      <c r="K20" s="59"/>
      <c r="L20" s="80"/>
      <c r="M20" s="78"/>
      <c r="N20" s="81" t="s">
        <v>43</v>
      </c>
      <c r="O20" s="82"/>
      <c r="P20" s="83"/>
      <c r="Q20" s="83"/>
      <c r="R20" s="84"/>
      <c r="S20" s="84"/>
      <c r="T20" s="84"/>
      <c r="U20" s="85"/>
      <c r="V20" s="85"/>
      <c r="W20" s="85"/>
      <c r="X20" s="85"/>
      <c r="Y20" s="86"/>
      <c r="Z20" s="86"/>
      <c r="AA20" s="86"/>
      <c r="AB20" s="86"/>
      <c r="AC20" s="86"/>
      <c r="AD20" s="87"/>
      <c r="AE20" s="87"/>
      <c r="AF20" s="87"/>
      <c r="AG20" s="88"/>
      <c r="AH20" s="84"/>
      <c r="AI20" s="84"/>
      <c r="AJ20" s="84"/>
      <c r="AK20" s="85"/>
      <c r="AL20" s="85"/>
      <c r="AM20" s="85"/>
      <c r="AN20" s="85"/>
      <c r="AO20" s="86"/>
      <c r="AP20" s="86"/>
      <c r="AQ20" s="86"/>
      <c r="AR20" s="86"/>
      <c r="AS20" s="86"/>
      <c r="AT20" s="87"/>
      <c r="AU20" s="87"/>
      <c r="AV20" s="87"/>
      <c r="AW20" s="88"/>
      <c r="AX20" s="87"/>
      <c r="AY20" s="117"/>
      <c r="AZ20" s="229"/>
      <c r="BA20" s="229"/>
      <c r="BB20" s="229"/>
      <c r="BC20" s="229"/>
    </row>
    <row r="21" spans="1:55" s="76" customFormat="1" ht="12.75">
      <c r="A21" s="69"/>
      <c r="B21" s="69"/>
      <c r="C21" s="59"/>
      <c r="D21" s="59"/>
      <c r="E21" s="59"/>
      <c r="F21" s="59"/>
      <c r="G21" s="59"/>
      <c r="H21" s="59"/>
      <c r="I21" s="59"/>
      <c r="J21" s="59" t="s">
        <v>44</v>
      </c>
      <c r="K21" s="59"/>
      <c r="L21" s="90"/>
      <c r="M21" s="90"/>
      <c r="N21" s="81" t="s">
        <v>45</v>
      </c>
      <c r="O21" s="91"/>
      <c r="P21" s="92"/>
      <c r="Q21" s="92"/>
      <c r="R21" s="93"/>
      <c r="S21" s="93"/>
      <c r="T21" s="93"/>
      <c r="U21" s="94"/>
      <c r="V21" s="94"/>
      <c r="W21" s="94"/>
      <c r="X21" s="94"/>
      <c r="Y21" s="95"/>
      <c r="Z21" s="95"/>
      <c r="AA21" s="95"/>
      <c r="AB21" s="95"/>
      <c r="AC21" s="95"/>
      <c r="AD21" s="96"/>
      <c r="AE21" s="96"/>
      <c r="AF21" s="96"/>
      <c r="AG21" s="97"/>
      <c r="AH21" s="93"/>
      <c r="AI21" s="93"/>
      <c r="AJ21" s="93"/>
      <c r="AK21" s="94"/>
      <c r="AL21" s="94"/>
      <c r="AM21" s="94"/>
      <c r="AN21" s="94"/>
      <c r="AO21" s="95"/>
      <c r="AP21" s="95"/>
      <c r="AQ21" s="95"/>
      <c r="AR21" s="95"/>
      <c r="AS21" s="95"/>
      <c r="AT21" s="96"/>
      <c r="AU21" s="96"/>
      <c r="AV21" s="96"/>
      <c r="AW21" s="97"/>
      <c r="AX21" s="96"/>
      <c r="AY21" s="118"/>
      <c r="AZ21" s="229"/>
      <c r="BA21" s="229"/>
      <c r="BB21" s="229"/>
      <c r="BC21" s="229"/>
    </row>
    <row r="22" spans="1:55" s="76" customFormat="1" ht="12.75">
      <c r="A22" s="69"/>
      <c r="B22" s="69"/>
      <c r="C22" s="59"/>
      <c r="D22" s="59"/>
      <c r="E22" s="59"/>
      <c r="F22" s="59"/>
      <c r="G22" s="59"/>
      <c r="H22" s="59"/>
      <c r="I22" s="59"/>
      <c r="J22" s="59"/>
      <c r="K22" s="59">
        <v>13</v>
      </c>
      <c r="L22" s="78"/>
      <c r="M22" s="90"/>
      <c r="N22" s="98" t="s">
        <v>28</v>
      </c>
      <c r="O22" s="91"/>
      <c r="P22" s="92"/>
      <c r="Q22" s="92"/>
      <c r="R22" s="93"/>
      <c r="S22" s="93"/>
      <c r="T22" s="93"/>
      <c r="U22" s="94"/>
      <c r="V22" s="94"/>
      <c r="W22" s="94"/>
      <c r="X22" s="94"/>
      <c r="Y22" s="95"/>
      <c r="Z22" s="95"/>
      <c r="AA22" s="95"/>
      <c r="AB22" s="95"/>
      <c r="AC22" s="95"/>
      <c r="AD22" s="96"/>
      <c r="AE22" s="96"/>
      <c r="AF22" s="96"/>
      <c r="AG22" s="97"/>
      <c r="AH22" s="93"/>
      <c r="AI22" s="93"/>
      <c r="AJ22" s="93"/>
      <c r="AK22" s="94"/>
      <c r="AL22" s="94"/>
      <c r="AM22" s="94"/>
      <c r="AN22" s="94"/>
      <c r="AO22" s="95"/>
      <c r="AP22" s="95"/>
      <c r="AQ22" s="95"/>
      <c r="AR22" s="95"/>
      <c r="AS22" s="95"/>
      <c r="AT22" s="96"/>
      <c r="AU22" s="96"/>
      <c r="AV22" s="96"/>
      <c r="AW22" s="97"/>
      <c r="AX22" s="96"/>
      <c r="AY22" s="118"/>
      <c r="AZ22" s="229"/>
      <c r="BA22" s="229"/>
      <c r="BB22" s="229"/>
      <c r="BC22" s="229"/>
    </row>
    <row r="23" spans="1:55" s="76" customFormat="1" ht="12.75">
      <c r="A23" s="69"/>
      <c r="B23" s="69"/>
      <c r="C23" s="59"/>
      <c r="D23" s="59"/>
      <c r="E23" s="59"/>
      <c r="F23" s="59"/>
      <c r="G23" s="59"/>
      <c r="H23" s="59"/>
      <c r="I23" s="59"/>
      <c r="J23" s="59"/>
      <c r="K23" s="59"/>
      <c r="L23" s="78" t="s">
        <v>46</v>
      </c>
      <c r="M23" s="90"/>
      <c r="N23" s="98" t="s">
        <v>48</v>
      </c>
      <c r="O23" s="91"/>
      <c r="P23" s="92"/>
      <c r="Q23" s="92"/>
      <c r="R23" s="93"/>
      <c r="S23" s="93"/>
      <c r="T23" s="93"/>
      <c r="U23" s="94"/>
      <c r="V23" s="94"/>
      <c r="W23" s="94"/>
      <c r="X23" s="94"/>
      <c r="Y23" s="95"/>
      <c r="Z23" s="95"/>
      <c r="AA23" s="95"/>
      <c r="AB23" s="95"/>
      <c r="AC23" s="95"/>
      <c r="AD23" s="96"/>
      <c r="AE23" s="96"/>
      <c r="AF23" s="96"/>
      <c r="AG23" s="97"/>
      <c r="AH23" s="93"/>
      <c r="AI23" s="93"/>
      <c r="AJ23" s="93"/>
      <c r="AK23" s="94"/>
      <c r="AL23" s="94"/>
      <c r="AM23" s="94"/>
      <c r="AN23" s="94"/>
      <c r="AO23" s="95"/>
      <c r="AP23" s="95"/>
      <c r="AQ23" s="95"/>
      <c r="AR23" s="95"/>
      <c r="AS23" s="95"/>
      <c r="AT23" s="96"/>
      <c r="AU23" s="96"/>
      <c r="AV23" s="96"/>
      <c r="AW23" s="97"/>
      <c r="AX23" s="96"/>
      <c r="AY23" s="118"/>
      <c r="AZ23" s="229"/>
      <c r="BA23" s="229"/>
      <c r="BB23" s="229"/>
      <c r="BC23" s="229"/>
    </row>
    <row r="24" spans="1:55" ht="15.75" customHeight="1">
      <c r="A24" s="58"/>
      <c r="B24" s="58"/>
      <c r="C24" s="2"/>
      <c r="D24" s="2"/>
      <c r="E24" s="2"/>
      <c r="F24" s="2"/>
      <c r="G24" s="2"/>
      <c r="H24" s="2"/>
      <c r="I24" s="2"/>
      <c r="J24" s="2"/>
      <c r="K24" s="2"/>
      <c r="L24" s="31" t="s">
        <v>47</v>
      </c>
      <c r="M24" s="27"/>
      <c r="N24" s="14" t="s">
        <v>49</v>
      </c>
      <c r="O24" s="6"/>
      <c r="P24" s="5"/>
      <c r="Q24" s="5"/>
      <c r="R24" s="11"/>
      <c r="S24" s="11"/>
      <c r="T24" s="11"/>
      <c r="U24" s="7"/>
      <c r="V24" s="7"/>
      <c r="W24" s="7"/>
      <c r="X24" s="7"/>
      <c r="Y24" s="12"/>
      <c r="Z24" s="12"/>
      <c r="AA24" s="12"/>
      <c r="AB24" s="12"/>
      <c r="AC24" s="7"/>
      <c r="AD24" s="41"/>
      <c r="AE24" s="41"/>
      <c r="AF24" s="41"/>
      <c r="AG24" s="45"/>
      <c r="AH24" s="11"/>
      <c r="AI24" s="11"/>
      <c r="AJ24" s="11"/>
      <c r="AK24" s="7"/>
      <c r="AL24" s="7"/>
      <c r="AM24" s="7"/>
      <c r="AN24" s="7"/>
      <c r="AO24" s="12"/>
      <c r="AP24" s="12"/>
      <c r="AQ24" s="12"/>
      <c r="AR24" s="12"/>
      <c r="AS24" s="7"/>
      <c r="AT24" s="41"/>
      <c r="AU24" s="41"/>
      <c r="AV24" s="41"/>
      <c r="AW24" s="45"/>
      <c r="AX24" s="41"/>
      <c r="AY24" s="119"/>
      <c r="AZ24" s="229"/>
      <c r="BA24" s="229"/>
      <c r="BB24" s="229"/>
      <c r="BC24" s="229"/>
    </row>
    <row r="25" spans="1:55" ht="15.75" customHeight="1" thickBot="1">
      <c r="A25" s="58"/>
      <c r="B25" s="58"/>
      <c r="C25" s="2"/>
      <c r="D25" s="2"/>
      <c r="E25" s="2"/>
      <c r="F25" s="2"/>
      <c r="G25" s="2"/>
      <c r="H25" s="2"/>
      <c r="I25" s="2"/>
      <c r="J25" s="2"/>
      <c r="K25" s="2"/>
      <c r="L25" s="31" t="s">
        <v>50</v>
      </c>
      <c r="M25" s="27"/>
      <c r="N25" s="14" t="s">
        <v>51</v>
      </c>
      <c r="O25" s="6"/>
      <c r="P25" s="5"/>
      <c r="Q25" s="5"/>
      <c r="R25" s="11"/>
      <c r="S25" s="11"/>
      <c r="T25" s="11"/>
      <c r="U25" s="7"/>
      <c r="V25" s="7"/>
      <c r="W25" s="7"/>
      <c r="X25" s="7"/>
      <c r="Y25" s="12"/>
      <c r="Z25" s="12"/>
      <c r="AA25" s="12"/>
      <c r="AB25" s="12"/>
      <c r="AC25" s="7"/>
      <c r="AD25" s="41"/>
      <c r="AE25" s="41"/>
      <c r="AF25" s="41"/>
      <c r="AG25" s="45"/>
      <c r="AH25" s="11"/>
      <c r="AI25" s="11"/>
      <c r="AJ25" s="11"/>
      <c r="AK25" s="7"/>
      <c r="AL25" s="7"/>
      <c r="AM25" s="7"/>
      <c r="AN25" s="7"/>
      <c r="AO25" s="12"/>
      <c r="AP25" s="12"/>
      <c r="AQ25" s="12"/>
      <c r="AR25" s="12"/>
      <c r="AS25" s="7"/>
      <c r="AT25" s="41"/>
      <c r="AU25" s="41"/>
      <c r="AV25" s="41"/>
      <c r="AW25" s="45"/>
      <c r="AX25" s="41"/>
      <c r="AY25" s="119"/>
      <c r="AZ25" s="230"/>
      <c r="BA25" s="230"/>
      <c r="BB25" s="230"/>
      <c r="BC25" s="230"/>
    </row>
    <row r="26" spans="1:55" ht="15.75" customHeight="1" thickBot="1">
      <c r="A26" s="58"/>
      <c r="B26" s="58" t="s">
        <v>132</v>
      </c>
      <c r="C26" s="2"/>
      <c r="D26" s="2"/>
      <c r="E26" s="2"/>
      <c r="F26" s="2"/>
      <c r="G26" s="2"/>
      <c r="H26" s="2"/>
      <c r="I26" s="2"/>
      <c r="J26" s="2"/>
      <c r="K26" s="2"/>
      <c r="L26" s="31"/>
      <c r="M26" s="27"/>
      <c r="N26" s="299" t="s">
        <v>130</v>
      </c>
      <c r="O26" s="47"/>
      <c r="P26" s="49">
        <f>SUM(P27:P29)</f>
        <v>20</v>
      </c>
      <c r="Q26" s="48">
        <f>SUM(Q27:Q29)</f>
        <v>20</v>
      </c>
      <c r="R26" s="48">
        <f>SUM(R27:R29)</f>
        <v>1</v>
      </c>
      <c r="S26" s="48">
        <f aca="true" t="shared" si="0" ref="S26:AG26">SUM(S27:S29)</f>
        <v>1</v>
      </c>
      <c r="T26" s="48">
        <f t="shared" si="0"/>
        <v>2</v>
      </c>
      <c r="U26" s="48">
        <f t="shared" si="0"/>
        <v>4</v>
      </c>
      <c r="V26" s="48">
        <f t="shared" si="0"/>
        <v>1</v>
      </c>
      <c r="W26" s="48">
        <f t="shared" si="0"/>
        <v>2</v>
      </c>
      <c r="X26" s="48">
        <f t="shared" si="0"/>
        <v>3</v>
      </c>
      <c r="Y26" s="48">
        <f t="shared" si="0"/>
        <v>6</v>
      </c>
      <c r="Z26" s="48">
        <f t="shared" si="0"/>
        <v>1</v>
      </c>
      <c r="AA26" s="48">
        <f t="shared" si="0"/>
        <v>1</v>
      </c>
      <c r="AB26" s="48">
        <f t="shared" si="0"/>
        <v>3</v>
      </c>
      <c r="AC26" s="48">
        <f t="shared" si="0"/>
        <v>5</v>
      </c>
      <c r="AD26" s="48">
        <f t="shared" si="0"/>
        <v>1</v>
      </c>
      <c r="AE26" s="48">
        <f t="shared" si="0"/>
        <v>2</v>
      </c>
      <c r="AF26" s="48">
        <f t="shared" si="0"/>
        <v>2</v>
      </c>
      <c r="AG26" s="48">
        <f t="shared" si="0"/>
        <v>5</v>
      </c>
      <c r="AH26" s="106">
        <f>SUM(AH27:AH29)</f>
        <v>1</v>
      </c>
      <c r="AI26" s="106">
        <f>SUM(AI27:AI29)</f>
        <v>1</v>
      </c>
      <c r="AJ26" s="106">
        <f>SUM(AJ27:AJ29)</f>
        <v>2</v>
      </c>
      <c r="AK26" s="107">
        <f>+AH26+AI26+AJ26</f>
        <v>4</v>
      </c>
      <c r="AL26" s="106">
        <f>SUM(AL27:AL29)</f>
        <v>1</v>
      </c>
      <c r="AM26" s="106">
        <f>SUM(AM27:AM29)</f>
        <v>2</v>
      </c>
      <c r="AN26" s="106">
        <f>SUM(AN27:AN29)</f>
        <v>3</v>
      </c>
      <c r="AO26" s="107">
        <f>+AL26+AM26+AN26</f>
        <v>6</v>
      </c>
      <c r="AP26" s="106">
        <f>SUM(AP27:AP29)</f>
        <v>0</v>
      </c>
      <c r="AQ26" s="106">
        <f>SUM(AQ27:AQ29)</f>
        <v>0</v>
      </c>
      <c r="AR26" s="106">
        <f>SUM(AR27:AR29)</f>
        <v>0</v>
      </c>
      <c r="AS26" s="107">
        <f>+AP26+AQ26+AR26</f>
        <v>0</v>
      </c>
      <c r="AT26" s="106">
        <f>SUM(AT27:AT29)</f>
        <v>0</v>
      </c>
      <c r="AU26" s="106">
        <f>SUM(AU27:AU29)</f>
        <v>0</v>
      </c>
      <c r="AV26" s="106">
        <f>SUM(AV27:AV29)</f>
        <v>0</v>
      </c>
      <c r="AW26" s="106">
        <f>SUM(AW27:AW29)</f>
        <v>0</v>
      </c>
      <c r="AX26" s="106">
        <f>SUM(AX27:AX29)</f>
        <v>10</v>
      </c>
      <c r="AY26" s="120">
        <f>+AX26/P26*100</f>
        <v>50</v>
      </c>
      <c r="AZ26" s="123"/>
      <c r="BA26" s="123"/>
      <c r="BB26" s="123"/>
      <c r="BC26" s="123"/>
    </row>
    <row r="27" spans="1:55" ht="26.25" thickBot="1">
      <c r="A27" s="58"/>
      <c r="B27" s="58"/>
      <c r="C27" s="2"/>
      <c r="D27" s="2"/>
      <c r="E27" s="2"/>
      <c r="F27" s="2"/>
      <c r="G27" s="2"/>
      <c r="H27" s="2"/>
      <c r="I27" s="2"/>
      <c r="J27" s="2"/>
      <c r="K27" s="2"/>
      <c r="L27" s="31"/>
      <c r="M27" s="130">
        <v>1</v>
      </c>
      <c r="N27" s="50" t="s">
        <v>52</v>
      </c>
      <c r="O27" s="51" t="s">
        <v>53</v>
      </c>
      <c r="P27" s="112">
        <f>+R27+S27+T27+V27+W27+X27+Z27+AA27+AB27+AD27+AE27+AF27</f>
        <v>12</v>
      </c>
      <c r="Q27" s="112">
        <f>+P27</f>
        <v>12</v>
      </c>
      <c r="R27" s="53">
        <v>1</v>
      </c>
      <c r="S27" s="53">
        <v>1</v>
      </c>
      <c r="T27" s="53">
        <v>1</v>
      </c>
      <c r="U27" s="49">
        <f>+R27+S27+T27</f>
        <v>3</v>
      </c>
      <c r="V27" s="54">
        <v>1</v>
      </c>
      <c r="W27" s="54">
        <v>1</v>
      </c>
      <c r="X27" s="54">
        <v>1</v>
      </c>
      <c r="Y27" s="49">
        <f>+V27+W27+X27</f>
        <v>3</v>
      </c>
      <c r="Z27" s="54">
        <v>1</v>
      </c>
      <c r="AA27" s="54">
        <v>1</v>
      </c>
      <c r="AB27" s="54">
        <v>1</v>
      </c>
      <c r="AC27" s="49">
        <f>+Z27+AA27+AB27</f>
        <v>3</v>
      </c>
      <c r="AD27" s="54">
        <v>1</v>
      </c>
      <c r="AE27" s="54">
        <v>1</v>
      </c>
      <c r="AF27" s="54">
        <v>1</v>
      </c>
      <c r="AG27" s="49">
        <f>+AD27+AE27+AF27</f>
        <v>3</v>
      </c>
      <c r="AH27" s="53">
        <v>1</v>
      </c>
      <c r="AI27" s="53">
        <v>1</v>
      </c>
      <c r="AJ27" s="53">
        <v>1</v>
      </c>
      <c r="AK27" s="107">
        <f>+AH27+AI27+AJ27</f>
        <v>3</v>
      </c>
      <c r="AL27" s="54">
        <v>1</v>
      </c>
      <c r="AM27" s="54">
        <v>1</v>
      </c>
      <c r="AN27" s="54">
        <v>1</v>
      </c>
      <c r="AO27" s="107">
        <f>+AL27+AM27+AN27</f>
        <v>3</v>
      </c>
      <c r="AP27" s="54"/>
      <c r="AQ27" s="54"/>
      <c r="AR27" s="54"/>
      <c r="AS27" s="107">
        <f>+AP27+AQ27+AR27</f>
        <v>0</v>
      </c>
      <c r="AT27" s="54"/>
      <c r="AU27" s="54"/>
      <c r="AV27" s="54"/>
      <c r="AW27" s="107">
        <f>+AT27+AU27+AV27</f>
        <v>0</v>
      </c>
      <c r="AX27" s="108">
        <f>+AK27+AO27+AS27+AW27</f>
        <v>6</v>
      </c>
      <c r="AY27" s="121">
        <f>+AX27/P27*100</f>
        <v>50</v>
      </c>
      <c r="AZ27" s="251" t="s">
        <v>219</v>
      </c>
      <c r="BA27" s="252" t="s">
        <v>220</v>
      </c>
      <c r="BB27" s="253"/>
      <c r="BC27" s="122"/>
    </row>
    <row r="28" spans="1:55" ht="38.25">
      <c r="A28" s="58"/>
      <c r="B28" s="58"/>
      <c r="C28" s="2"/>
      <c r="D28" s="2"/>
      <c r="E28" s="2"/>
      <c r="F28" s="2"/>
      <c r="G28" s="2"/>
      <c r="H28" s="2"/>
      <c r="I28" s="2"/>
      <c r="J28" s="2"/>
      <c r="K28" s="2"/>
      <c r="L28" s="31"/>
      <c r="M28" s="130">
        <v>2</v>
      </c>
      <c r="N28" s="50" t="s">
        <v>121</v>
      </c>
      <c r="O28" s="51" t="s">
        <v>53</v>
      </c>
      <c r="P28" s="112">
        <f>+R28+S28+T28+V28+W28+X28+Z28+AA28+AB28+AD28+AE28+AF28</f>
        <v>4</v>
      </c>
      <c r="Q28" s="112">
        <f>+P28</f>
        <v>4</v>
      </c>
      <c r="R28" s="53"/>
      <c r="S28" s="53"/>
      <c r="T28" s="53">
        <v>1</v>
      </c>
      <c r="U28" s="49">
        <f>+R28+S28+T28</f>
        <v>1</v>
      </c>
      <c r="V28" s="54"/>
      <c r="W28" s="54"/>
      <c r="X28" s="54">
        <v>1</v>
      </c>
      <c r="Y28" s="49">
        <f>+V28+W28+X28</f>
        <v>1</v>
      </c>
      <c r="Z28" s="54"/>
      <c r="AA28" s="54"/>
      <c r="AB28" s="54">
        <v>1</v>
      </c>
      <c r="AC28" s="49">
        <f>+Z28+AA28+AB28</f>
        <v>1</v>
      </c>
      <c r="AD28" s="54"/>
      <c r="AE28" s="54"/>
      <c r="AF28" s="54">
        <v>1</v>
      </c>
      <c r="AG28" s="49">
        <f>+AD28+AE28+AF28</f>
        <v>1</v>
      </c>
      <c r="AH28" s="53"/>
      <c r="AI28" s="53"/>
      <c r="AJ28" s="53">
        <v>1</v>
      </c>
      <c r="AK28" s="107">
        <f>+AH28+AI28+AJ28</f>
        <v>1</v>
      </c>
      <c r="AL28" s="54"/>
      <c r="AM28" s="54"/>
      <c r="AN28" s="54">
        <v>1</v>
      </c>
      <c r="AO28" s="107">
        <f>+AL28+AM28+AN28</f>
        <v>1</v>
      </c>
      <c r="AP28" s="54"/>
      <c r="AQ28" s="54"/>
      <c r="AR28" s="54"/>
      <c r="AS28" s="107">
        <f>+AP28+AQ28+AR28</f>
        <v>0</v>
      </c>
      <c r="AT28" s="54"/>
      <c r="AU28" s="54"/>
      <c r="AV28" s="54"/>
      <c r="AW28" s="107">
        <f>+AT28+AU28+AV28</f>
        <v>0</v>
      </c>
      <c r="AX28" s="108">
        <f aca="true" t="shared" si="1" ref="AX28:AX91">+AK28+AO28+AS28+AW28</f>
        <v>2</v>
      </c>
      <c r="AY28" s="121">
        <f aca="true" t="shared" si="2" ref="AY28:AY91">+AX28/P28*100</f>
        <v>50</v>
      </c>
      <c r="AZ28" s="254" t="s">
        <v>221</v>
      </c>
      <c r="BA28" s="255" t="s">
        <v>222</v>
      </c>
      <c r="BB28" s="122"/>
      <c r="BC28" s="122"/>
    </row>
    <row r="29" spans="1:55" ht="26.25" thickBot="1">
      <c r="A29" s="58"/>
      <c r="B29" s="58"/>
      <c r="C29" s="2"/>
      <c r="D29" s="2"/>
      <c r="E29" s="2"/>
      <c r="F29" s="2"/>
      <c r="G29" s="2"/>
      <c r="H29" s="2"/>
      <c r="I29" s="2"/>
      <c r="J29" s="2"/>
      <c r="K29" s="2"/>
      <c r="L29" s="31"/>
      <c r="M29" s="130">
        <v>3</v>
      </c>
      <c r="N29" s="50" t="s">
        <v>54</v>
      </c>
      <c r="O29" s="51" t="s">
        <v>55</v>
      </c>
      <c r="P29" s="112">
        <f>+R29+S29+T29+V29+W29+X29+Z29+AA29+AB29+AD29+AE29+AF29</f>
        <v>4</v>
      </c>
      <c r="Q29" s="112">
        <f>+P29</f>
        <v>4</v>
      </c>
      <c r="R29" s="53"/>
      <c r="S29" s="53"/>
      <c r="T29" s="53"/>
      <c r="U29" s="49">
        <f>+R29+S29+T29</f>
        <v>0</v>
      </c>
      <c r="V29" s="54"/>
      <c r="W29" s="54">
        <v>1</v>
      </c>
      <c r="X29" s="54">
        <v>1</v>
      </c>
      <c r="Y29" s="49">
        <f>+V29+W29+X29</f>
        <v>2</v>
      </c>
      <c r="Z29" s="54"/>
      <c r="AA29" s="54"/>
      <c r="AB29" s="54">
        <v>1</v>
      </c>
      <c r="AC29" s="49">
        <f>+Z29+AA29+AB29</f>
        <v>1</v>
      </c>
      <c r="AD29" s="54"/>
      <c r="AE29" s="54">
        <v>1</v>
      </c>
      <c r="AF29" s="54"/>
      <c r="AG29" s="49">
        <f>+AD29+AE29+AF29</f>
        <v>1</v>
      </c>
      <c r="AH29" s="53"/>
      <c r="AI29" s="53"/>
      <c r="AJ29" s="53"/>
      <c r="AK29" s="107">
        <f>+AH29+AI29+AJ29</f>
        <v>0</v>
      </c>
      <c r="AL29" s="54"/>
      <c r="AM29" s="54">
        <v>1</v>
      </c>
      <c r="AN29" s="54">
        <v>1</v>
      </c>
      <c r="AO29" s="107">
        <f>+AL29+AM29+AN29</f>
        <v>2</v>
      </c>
      <c r="AP29" s="54"/>
      <c r="AQ29" s="54"/>
      <c r="AR29" s="54"/>
      <c r="AS29" s="107">
        <f>+AP29+AQ29+AR29</f>
        <v>0</v>
      </c>
      <c r="AT29" s="54"/>
      <c r="AU29" s="54"/>
      <c r="AV29" s="54"/>
      <c r="AW29" s="107">
        <f>+AT29+AU29+AV29</f>
        <v>0</v>
      </c>
      <c r="AX29" s="108">
        <f t="shared" si="1"/>
        <v>2</v>
      </c>
      <c r="AY29" s="121">
        <f t="shared" si="2"/>
        <v>50</v>
      </c>
      <c r="AZ29" s="248" t="s">
        <v>223</v>
      </c>
      <c r="BA29" s="255" t="s">
        <v>224</v>
      </c>
      <c r="BB29" s="253"/>
      <c r="BC29" s="122"/>
    </row>
    <row r="30" spans="1:55" ht="15.75" customHeight="1">
      <c r="A30" s="58"/>
      <c r="B30" s="58" t="s">
        <v>133</v>
      </c>
      <c r="C30" s="2"/>
      <c r="D30" s="2"/>
      <c r="E30" s="2"/>
      <c r="F30" s="2"/>
      <c r="G30" s="2"/>
      <c r="H30" s="2"/>
      <c r="I30" s="2"/>
      <c r="J30" s="2"/>
      <c r="K30" s="2"/>
      <c r="L30" s="31"/>
      <c r="M30" s="27"/>
      <c r="N30" s="299" t="s">
        <v>129</v>
      </c>
      <c r="O30" s="47"/>
      <c r="P30" s="49">
        <f>SUM(P31:P53)</f>
        <v>90</v>
      </c>
      <c r="Q30" s="48">
        <f>SUM(Q31:Q53)</f>
        <v>90</v>
      </c>
      <c r="R30" s="48">
        <f>SUM(R31:R53)</f>
        <v>3</v>
      </c>
      <c r="S30" s="48">
        <f aca="true" t="shared" si="3" ref="S30:AG30">SUM(S31:S53)</f>
        <v>8</v>
      </c>
      <c r="T30" s="48">
        <f t="shared" si="3"/>
        <v>12</v>
      </c>
      <c r="U30" s="48">
        <f t="shared" si="3"/>
        <v>23</v>
      </c>
      <c r="V30" s="48">
        <f t="shared" si="3"/>
        <v>9</v>
      </c>
      <c r="W30" s="48">
        <f t="shared" si="3"/>
        <v>7</v>
      </c>
      <c r="X30" s="48">
        <f t="shared" si="3"/>
        <v>11</v>
      </c>
      <c r="Y30" s="48">
        <f t="shared" si="3"/>
        <v>27</v>
      </c>
      <c r="Z30" s="48">
        <f t="shared" si="3"/>
        <v>1</v>
      </c>
      <c r="AA30" s="48">
        <f t="shared" si="3"/>
        <v>10</v>
      </c>
      <c r="AB30" s="48">
        <f t="shared" si="3"/>
        <v>11</v>
      </c>
      <c r="AC30" s="48">
        <f t="shared" si="3"/>
        <v>22</v>
      </c>
      <c r="AD30" s="48">
        <f t="shared" si="3"/>
        <v>4</v>
      </c>
      <c r="AE30" s="48">
        <f t="shared" si="3"/>
        <v>6</v>
      </c>
      <c r="AF30" s="48">
        <f t="shared" si="3"/>
        <v>8</v>
      </c>
      <c r="AG30" s="48">
        <f t="shared" si="3"/>
        <v>18</v>
      </c>
      <c r="AH30" s="106">
        <f>SUM(AH31:AH53)</f>
        <v>3</v>
      </c>
      <c r="AI30" s="106">
        <f>SUM(AI31:AI53)</f>
        <v>8</v>
      </c>
      <c r="AJ30" s="106">
        <f>SUM(AJ31:AJ53)</f>
        <v>12</v>
      </c>
      <c r="AK30" s="107">
        <f aca="true" t="shared" si="4" ref="AK30:AK74">+AH30+AI30+AJ30</f>
        <v>23</v>
      </c>
      <c r="AL30" s="106">
        <f>SUM(AL31:AL53)</f>
        <v>9</v>
      </c>
      <c r="AM30" s="106">
        <f>SUM(AM31:AM53)</f>
        <v>6</v>
      </c>
      <c r="AN30" s="106">
        <f>SUM(AN31:AN53)</f>
        <v>9</v>
      </c>
      <c r="AO30" s="107">
        <f aca="true" t="shared" si="5" ref="AO30:AO74">+AL30+AM30+AN30</f>
        <v>24</v>
      </c>
      <c r="AP30" s="106">
        <f>SUM(AP31:AP53)</f>
        <v>0</v>
      </c>
      <c r="AQ30" s="106">
        <f>SUM(AQ31:AQ53)</f>
        <v>0</v>
      </c>
      <c r="AR30" s="106">
        <f>SUM(AR31:AR53)</f>
        <v>0</v>
      </c>
      <c r="AS30" s="107">
        <f aca="true" t="shared" si="6" ref="AS30:AS74">+AP30+AQ30+AR30</f>
        <v>0</v>
      </c>
      <c r="AT30" s="106">
        <f>SUM(AT31:AT53)</f>
        <v>0</v>
      </c>
      <c r="AU30" s="106">
        <f>SUM(AU31:AU53)</f>
        <v>0</v>
      </c>
      <c r="AV30" s="106">
        <f>SUM(AV31:AV53)</f>
        <v>0</v>
      </c>
      <c r="AW30" s="106">
        <f>SUM(AW31:AW53)</f>
        <v>0</v>
      </c>
      <c r="AX30" s="106">
        <f>SUM(AX31:AX53)</f>
        <v>47</v>
      </c>
      <c r="AY30" s="120">
        <f t="shared" si="2"/>
        <v>52.22222222222223</v>
      </c>
      <c r="AZ30" s="123"/>
      <c r="BA30" s="123"/>
      <c r="BB30" s="123"/>
      <c r="BC30" s="123"/>
    </row>
    <row r="31" spans="1:55" ht="51">
      <c r="A31" s="58"/>
      <c r="B31" s="58"/>
      <c r="C31" s="2"/>
      <c r="D31" s="2"/>
      <c r="E31" s="2"/>
      <c r="F31" s="2"/>
      <c r="G31" s="2"/>
      <c r="H31" s="2"/>
      <c r="I31" s="2"/>
      <c r="J31" s="2"/>
      <c r="K31" s="2"/>
      <c r="L31" s="31"/>
      <c r="M31" s="130">
        <v>1</v>
      </c>
      <c r="N31" s="50" t="s">
        <v>56</v>
      </c>
      <c r="O31" s="51" t="s">
        <v>53</v>
      </c>
      <c r="P31" s="112">
        <f aca="true" t="shared" si="7" ref="P31:P53">+R31+S31+T31+V31+W31+X31+Z31+AA31+AB31+AD31+AE31+AF31</f>
        <v>3</v>
      </c>
      <c r="Q31" s="112">
        <f aca="true" t="shared" si="8" ref="Q31:Q53">+P31</f>
        <v>3</v>
      </c>
      <c r="R31" s="53"/>
      <c r="S31" s="125">
        <v>1</v>
      </c>
      <c r="T31" s="125">
        <v>1</v>
      </c>
      <c r="U31" s="49">
        <f aca="true" t="shared" si="9" ref="U31:U53">+R31+S31+T31</f>
        <v>2</v>
      </c>
      <c r="V31" s="54"/>
      <c r="W31" s="54"/>
      <c r="X31" s="244">
        <v>1</v>
      </c>
      <c r="Y31" s="49">
        <f aca="true" t="shared" si="10" ref="Y31:Y53">+V31+W31+X31</f>
        <v>1</v>
      </c>
      <c r="Z31" s="54"/>
      <c r="AA31" s="54"/>
      <c r="AB31" s="54"/>
      <c r="AC31" s="49">
        <f aca="true" t="shared" si="11" ref="AC31:AC53">+Z31+AA31+AB31</f>
        <v>0</v>
      </c>
      <c r="AD31" s="54"/>
      <c r="AE31" s="54"/>
      <c r="AF31" s="54"/>
      <c r="AG31" s="49">
        <f aca="true" t="shared" si="12" ref="AG31:AG53">+AD31+AE31+AF31</f>
        <v>0</v>
      </c>
      <c r="AH31" s="53"/>
      <c r="AI31" s="53">
        <v>1</v>
      </c>
      <c r="AJ31" s="53">
        <v>1</v>
      </c>
      <c r="AK31" s="107">
        <f t="shared" si="4"/>
        <v>2</v>
      </c>
      <c r="AL31" s="53"/>
      <c r="AM31" s="53"/>
      <c r="AN31" s="53"/>
      <c r="AO31" s="107">
        <f t="shared" si="5"/>
        <v>0</v>
      </c>
      <c r="AP31" s="53"/>
      <c r="AQ31" s="53"/>
      <c r="AR31" s="53"/>
      <c r="AS31" s="107">
        <f t="shared" si="6"/>
        <v>0</v>
      </c>
      <c r="AT31" s="53"/>
      <c r="AU31" s="53"/>
      <c r="AV31" s="53"/>
      <c r="AW31" s="107">
        <f aca="true" t="shared" si="13" ref="AW31:AW53">+AT31+AU31+AV31</f>
        <v>0</v>
      </c>
      <c r="AX31" s="108">
        <f t="shared" si="1"/>
        <v>2</v>
      </c>
      <c r="AY31" s="121">
        <f t="shared" si="2"/>
        <v>66.66666666666666</v>
      </c>
      <c r="AZ31" s="241" t="s">
        <v>53</v>
      </c>
      <c r="BA31" s="242"/>
      <c r="BB31" s="242" t="s">
        <v>227</v>
      </c>
      <c r="BC31" s="242" t="s">
        <v>227</v>
      </c>
    </row>
    <row r="32" spans="1:55" ht="22.5">
      <c r="A32" s="58"/>
      <c r="B32" s="58"/>
      <c r="C32" s="2"/>
      <c r="D32" s="2"/>
      <c r="E32" s="2"/>
      <c r="F32" s="2"/>
      <c r="G32" s="2"/>
      <c r="H32" s="2"/>
      <c r="I32" s="2"/>
      <c r="J32" s="2"/>
      <c r="K32" s="2"/>
      <c r="L32" s="31"/>
      <c r="M32" s="130">
        <v>2</v>
      </c>
      <c r="N32" s="50" t="s">
        <v>204</v>
      </c>
      <c r="O32" s="51" t="s">
        <v>53</v>
      </c>
      <c r="P32" s="112">
        <f t="shared" si="7"/>
        <v>1</v>
      </c>
      <c r="Q32" s="112">
        <f t="shared" si="8"/>
        <v>1</v>
      </c>
      <c r="R32" s="53"/>
      <c r="S32" s="53"/>
      <c r="T32" s="53"/>
      <c r="U32" s="49">
        <f t="shared" si="9"/>
        <v>0</v>
      </c>
      <c r="V32" s="54"/>
      <c r="W32" s="54"/>
      <c r="X32" s="54"/>
      <c r="Y32" s="49">
        <f t="shared" si="10"/>
        <v>0</v>
      </c>
      <c r="Z32" s="54"/>
      <c r="AA32" s="54"/>
      <c r="AB32" s="54"/>
      <c r="AC32" s="49">
        <f t="shared" si="11"/>
        <v>0</v>
      </c>
      <c r="AD32" s="54"/>
      <c r="AE32" s="54"/>
      <c r="AF32" s="54">
        <v>1</v>
      </c>
      <c r="AG32" s="49">
        <f t="shared" si="12"/>
        <v>1</v>
      </c>
      <c r="AH32" s="53"/>
      <c r="AI32" s="53"/>
      <c r="AJ32" s="53"/>
      <c r="AK32" s="107">
        <f t="shared" si="4"/>
        <v>0</v>
      </c>
      <c r="AL32" s="53"/>
      <c r="AM32" s="53"/>
      <c r="AN32" s="53"/>
      <c r="AO32" s="107">
        <f t="shared" si="5"/>
        <v>0</v>
      </c>
      <c r="AP32" s="53"/>
      <c r="AQ32" s="53"/>
      <c r="AR32" s="53"/>
      <c r="AS32" s="107">
        <f t="shared" si="6"/>
        <v>0</v>
      </c>
      <c r="AT32" s="53"/>
      <c r="AU32" s="53"/>
      <c r="AV32" s="53"/>
      <c r="AW32" s="107">
        <f t="shared" si="13"/>
        <v>0</v>
      </c>
      <c r="AX32" s="108">
        <f t="shared" si="1"/>
        <v>0</v>
      </c>
      <c r="AY32" s="121">
        <f t="shared" si="2"/>
        <v>0</v>
      </c>
      <c r="AZ32" s="122"/>
      <c r="BA32" s="122"/>
      <c r="BB32" s="122"/>
      <c r="BC32" s="122"/>
    </row>
    <row r="33" spans="1:55" ht="22.5">
      <c r="A33" s="58"/>
      <c r="B33" s="58"/>
      <c r="C33" s="2"/>
      <c r="D33" s="2"/>
      <c r="E33" s="2"/>
      <c r="F33" s="2"/>
      <c r="G33" s="2"/>
      <c r="H33" s="2"/>
      <c r="I33" s="2"/>
      <c r="J33" s="2"/>
      <c r="K33" s="2"/>
      <c r="L33" s="31"/>
      <c r="M33" s="130">
        <v>3</v>
      </c>
      <c r="N33" s="50" t="s">
        <v>59</v>
      </c>
      <c r="O33" s="51" t="s">
        <v>53</v>
      </c>
      <c r="P33" s="112">
        <f t="shared" si="7"/>
        <v>2</v>
      </c>
      <c r="Q33" s="112">
        <f t="shared" si="8"/>
        <v>2</v>
      </c>
      <c r="R33" s="53"/>
      <c r="S33" s="53">
        <v>1</v>
      </c>
      <c r="T33" s="53"/>
      <c r="U33" s="49">
        <f t="shared" si="9"/>
        <v>1</v>
      </c>
      <c r="V33" s="54"/>
      <c r="W33" s="54"/>
      <c r="X33" s="54"/>
      <c r="Y33" s="49">
        <f t="shared" si="10"/>
        <v>0</v>
      </c>
      <c r="Z33" s="54"/>
      <c r="AA33" s="54">
        <v>1</v>
      </c>
      <c r="AB33" s="54"/>
      <c r="AC33" s="49">
        <f t="shared" si="11"/>
        <v>1</v>
      </c>
      <c r="AD33" s="54"/>
      <c r="AE33" s="54"/>
      <c r="AF33" s="54"/>
      <c r="AG33" s="49">
        <f t="shared" si="12"/>
        <v>0</v>
      </c>
      <c r="AH33" s="53"/>
      <c r="AI33" s="53">
        <v>1</v>
      </c>
      <c r="AJ33" s="53"/>
      <c r="AK33" s="107">
        <f t="shared" si="4"/>
        <v>1</v>
      </c>
      <c r="AL33" s="53"/>
      <c r="AM33" s="53"/>
      <c r="AN33" s="53"/>
      <c r="AO33" s="107">
        <f t="shared" si="5"/>
        <v>0</v>
      </c>
      <c r="AP33" s="53"/>
      <c r="AQ33" s="53"/>
      <c r="AR33" s="53"/>
      <c r="AS33" s="107">
        <f t="shared" si="6"/>
        <v>0</v>
      </c>
      <c r="AT33" s="53"/>
      <c r="AU33" s="53"/>
      <c r="AV33" s="53"/>
      <c r="AW33" s="107">
        <f t="shared" si="13"/>
        <v>0</v>
      </c>
      <c r="AX33" s="108">
        <f t="shared" si="1"/>
        <v>1</v>
      </c>
      <c r="AY33" s="121">
        <f t="shared" si="2"/>
        <v>50</v>
      </c>
      <c r="AZ33" s="122"/>
      <c r="BA33" s="122"/>
      <c r="BB33" s="122"/>
      <c r="BC33" s="122"/>
    </row>
    <row r="34" spans="1:55" ht="25.5">
      <c r="A34" s="58"/>
      <c r="B34" s="58"/>
      <c r="C34" s="2"/>
      <c r="D34" s="2"/>
      <c r="E34" s="2"/>
      <c r="F34" s="2"/>
      <c r="G34" s="2"/>
      <c r="H34" s="2"/>
      <c r="I34" s="2"/>
      <c r="J34" s="2"/>
      <c r="K34" s="2"/>
      <c r="L34" s="31"/>
      <c r="M34" s="130">
        <v>4</v>
      </c>
      <c r="N34" s="50" t="s">
        <v>151</v>
      </c>
      <c r="O34" s="51" t="s">
        <v>55</v>
      </c>
      <c r="P34" s="112">
        <f t="shared" si="7"/>
        <v>15</v>
      </c>
      <c r="Q34" s="112">
        <f t="shared" si="8"/>
        <v>15</v>
      </c>
      <c r="R34" s="53"/>
      <c r="S34" s="53">
        <v>1</v>
      </c>
      <c r="T34" s="53">
        <v>1</v>
      </c>
      <c r="U34" s="49">
        <f t="shared" si="9"/>
        <v>2</v>
      </c>
      <c r="V34" s="54">
        <v>4</v>
      </c>
      <c r="W34" s="54">
        <v>4</v>
      </c>
      <c r="X34" s="54">
        <v>1</v>
      </c>
      <c r="Y34" s="49">
        <f t="shared" si="10"/>
        <v>9</v>
      </c>
      <c r="Z34" s="54"/>
      <c r="AA34" s="54">
        <v>3</v>
      </c>
      <c r="AB34" s="54"/>
      <c r="AC34" s="49">
        <f t="shared" si="11"/>
        <v>3</v>
      </c>
      <c r="AD34" s="54"/>
      <c r="AE34" s="54">
        <v>1</v>
      </c>
      <c r="AF34" s="54"/>
      <c r="AG34" s="49">
        <f t="shared" si="12"/>
        <v>1</v>
      </c>
      <c r="AH34" s="53"/>
      <c r="AI34" s="53">
        <v>1</v>
      </c>
      <c r="AJ34" s="53">
        <v>1</v>
      </c>
      <c r="AK34" s="107">
        <f t="shared" si="4"/>
        <v>2</v>
      </c>
      <c r="AL34" s="53">
        <v>4</v>
      </c>
      <c r="AM34" s="53">
        <v>4</v>
      </c>
      <c r="AN34" s="53">
        <v>1</v>
      </c>
      <c r="AO34" s="107">
        <f t="shared" si="5"/>
        <v>9</v>
      </c>
      <c r="AP34" s="53"/>
      <c r="AQ34" s="53"/>
      <c r="AR34" s="53"/>
      <c r="AS34" s="107">
        <f t="shared" si="6"/>
        <v>0</v>
      </c>
      <c r="AT34" s="53"/>
      <c r="AU34" s="53"/>
      <c r="AV34" s="53"/>
      <c r="AW34" s="107">
        <f t="shared" si="13"/>
        <v>0</v>
      </c>
      <c r="AX34" s="108">
        <f t="shared" si="1"/>
        <v>11</v>
      </c>
      <c r="AY34" s="121">
        <f t="shared" si="2"/>
        <v>73.33333333333333</v>
      </c>
      <c r="AZ34" s="242" t="s">
        <v>228</v>
      </c>
      <c r="BA34" s="258" t="s">
        <v>229</v>
      </c>
      <c r="BB34" s="242" t="s">
        <v>206</v>
      </c>
      <c r="BC34" s="241" t="s">
        <v>206</v>
      </c>
    </row>
    <row r="35" spans="1:55" ht="25.5">
      <c r="A35" s="58"/>
      <c r="B35" s="58"/>
      <c r="C35" s="2"/>
      <c r="D35" s="2"/>
      <c r="E35" s="2"/>
      <c r="F35" s="2"/>
      <c r="G35" s="2"/>
      <c r="H35" s="2"/>
      <c r="I35" s="2"/>
      <c r="J35" s="2"/>
      <c r="K35" s="2"/>
      <c r="L35" s="31"/>
      <c r="M35" s="130">
        <v>5</v>
      </c>
      <c r="N35" s="50" t="s">
        <v>200</v>
      </c>
      <c r="O35" s="51" t="s">
        <v>53</v>
      </c>
      <c r="P35" s="112">
        <f t="shared" si="7"/>
        <v>4</v>
      </c>
      <c r="Q35" s="112">
        <f t="shared" si="8"/>
        <v>4</v>
      </c>
      <c r="R35" s="53">
        <v>1</v>
      </c>
      <c r="S35" s="53"/>
      <c r="T35" s="53"/>
      <c r="U35" s="49">
        <f t="shared" si="9"/>
        <v>1</v>
      </c>
      <c r="V35" s="54"/>
      <c r="W35" s="54"/>
      <c r="X35" s="244">
        <v>1</v>
      </c>
      <c r="Y35" s="49">
        <f t="shared" si="10"/>
        <v>1</v>
      </c>
      <c r="Z35" s="54"/>
      <c r="AA35" s="244">
        <v>1</v>
      </c>
      <c r="AB35" s="54"/>
      <c r="AC35" s="49">
        <f t="shared" si="11"/>
        <v>1</v>
      </c>
      <c r="AD35" s="54"/>
      <c r="AE35" s="54"/>
      <c r="AF35" s="244">
        <v>1</v>
      </c>
      <c r="AG35" s="49">
        <f t="shared" si="12"/>
        <v>1</v>
      </c>
      <c r="AH35" s="53">
        <v>1</v>
      </c>
      <c r="AI35" s="53"/>
      <c r="AJ35" s="53"/>
      <c r="AK35" s="107">
        <f t="shared" si="4"/>
        <v>1</v>
      </c>
      <c r="AL35" s="53"/>
      <c r="AM35" s="53"/>
      <c r="AN35" s="53">
        <v>1</v>
      </c>
      <c r="AO35" s="107">
        <f t="shared" si="5"/>
        <v>1</v>
      </c>
      <c r="AP35" s="53"/>
      <c r="AQ35" s="53"/>
      <c r="AR35" s="53"/>
      <c r="AS35" s="107">
        <f t="shared" si="6"/>
        <v>0</v>
      </c>
      <c r="AT35" s="53"/>
      <c r="AU35" s="53"/>
      <c r="AV35" s="53"/>
      <c r="AW35" s="107">
        <f t="shared" si="13"/>
        <v>0</v>
      </c>
      <c r="AX35" s="108">
        <f t="shared" si="1"/>
        <v>2</v>
      </c>
      <c r="AY35" s="121">
        <f t="shared" si="2"/>
        <v>50</v>
      </c>
      <c r="AZ35" s="122" t="s">
        <v>53</v>
      </c>
      <c r="BA35" s="243" t="s">
        <v>230</v>
      </c>
      <c r="BB35" s="241" t="s">
        <v>206</v>
      </c>
      <c r="BC35" s="241" t="s">
        <v>206</v>
      </c>
    </row>
    <row r="36" spans="1:55" ht="25.5">
      <c r="A36" s="58"/>
      <c r="B36" s="58"/>
      <c r="C36" s="2"/>
      <c r="D36" s="2"/>
      <c r="E36" s="2"/>
      <c r="F36" s="2"/>
      <c r="G36" s="2"/>
      <c r="H36" s="2"/>
      <c r="I36" s="2"/>
      <c r="J36" s="2"/>
      <c r="K36" s="2"/>
      <c r="L36" s="31"/>
      <c r="M36" s="130">
        <v>6</v>
      </c>
      <c r="N36" s="50" t="s">
        <v>202</v>
      </c>
      <c r="O36" s="51" t="s">
        <v>53</v>
      </c>
      <c r="P36" s="112">
        <f t="shared" si="7"/>
        <v>4</v>
      </c>
      <c r="Q36" s="112">
        <f t="shared" si="8"/>
        <v>4</v>
      </c>
      <c r="R36" s="53"/>
      <c r="S36" s="125">
        <v>1</v>
      </c>
      <c r="T36" s="53"/>
      <c r="U36" s="49">
        <f t="shared" si="9"/>
        <v>1</v>
      </c>
      <c r="V36" s="54"/>
      <c r="W36" s="54"/>
      <c r="X36" s="54">
        <v>1</v>
      </c>
      <c r="Y36" s="49">
        <f t="shared" si="10"/>
        <v>1</v>
      </c>
      <c r="Z36" s="54"/>
      <c r="AA36" s="54"/>
      <c r="AB36" s="54">
        <v>1</v>
      </c>
      <c r="AC36" s="49">
        <f t="shared" si="11"/>
        <v>1</v>
      </c>
      <c r="AD36" s="54"/>
      <c r="AE36" s="54"/>
      <c r="AF36" s="54">
        <v>1</v>
      </c>
      <c r="AG36" s="49">
        <f t="shared" si="12"/>
        <v>1</v>
      </c>
      <c r="AH36" s="53"/>
      <c r="AI36" s="53">
        <v>1</v>
      </c>
      <c r="AJ36" s="53"/>
      <c r="AK36" s="107">
        <f t="shared" si="4"/>
        <v>1</v>
      </c>
      <c r="AL36" s="53"/>
      <c r="AM36" s="53"/>
      <c r="AN36" s="53">
        <v>1</v>
      </c>
      <c r="AO36" s="107">
        <f t="shared" si="5"/>
        <v>1</v>
      </c>
      <c r="AP36" s="53"/>
      <c r="AQ36" s="53"/>
      <c r="AR36" s="53"/>
      <c r="AS36" s="107">
        <f t="shared" si="6"/>
        <v>0</v>
      </c>
      <c r="AT36" s="53"/>
      <c r="AU36" s="53"/>
      <c r="AV36" s="53"/>
      <c r="AW36" s="107">
        <f t="shared" si="13"/>
        <v>0</v>
      </c>
      <c r="AX36" s="108">
        <f t="shared" si="1"/>
        <v>2</v>
      </c>
      <c r="AY36" s="121">
        <f t="shared" si="2"/>
        <v>50</v>
      </c>
      <c r="AZ36" s="243" t="s">
        <v>231</v>
      </c>
      <c r="BA36" s="242" t="s">
        <v>232</v>
      </c>
      <c r="BB36" s="241" t="s">
        <v>206</v>
      </c>
      <c r="BC36" s="241" t="s">
        <v>206</v>
      </c>
    </row>
    <row r="37" spans="1:55" ht="22.5">
      <c r="A37" s="58"/>
      <c r="B37" s="58"/>
      <c r="C37" s="2"/>
      <c r="D37" s="2"/>
      <c r="E37" s="2"/>
      <c r="F37" s="2"/>
      <c r="G37" s="2"/>
      <c r="H37" s="2"/>
      <c r="I37" s="2"/>
      <c r="J37" s="2"/>
      <c r="K37" s="2"/>
      <c r="L37" s="31"/>
      <c r="M37" s="130">
        <v>7</v>
      </c>
      <c r="N37" s="50" t="s">
        <v>62</v>
      </c>
      <c r="O37" s="51" t="s">
        <v>53</v>
      </c>
      <c r="P37" s="112">
        <f t="shared" si="7"/>
        <v>4</v>
      </c>
      <c r="Q37" s="112">
        <f t="shared" si="8"/>
        <v>4</v>
      </c>
      <c r="R37" s="53"/>
      <c r="S37" s="53"/>
      <c r="T37" s="53"/>
      <c r="U37" s="49">
        <f t="shared" si="9"/>
        <v>0</v>
      </c>
      <c r="V37" s="54">
        <v>1</v>
      </c>
      <c r="W37" s="54"/>
      <c r="X37" s="54">
        <v>1</v>
      </c>
      <c r="Y37" s="49">
        <f t="shared" si="10"/>
        <v>2</v>
      </c>
      <c r="Z37" s="54"/>
      <c r="AA37" s="54">
        <v>1</v>
      </c>
      <c r="AB37" s="54"/>
      <c r="AC37" s="49">
        <f t="shared" si="11"/>
        <v>1</v>
      </c>
      <c r="AD37" s="54"/>
      <c r="AE37" s="54">
        <v>1</v>
      </c>
      <c r="AF37" s="54"/>
      <c r="AG37" s="49">
        <f t="shared" si="12"/>
        <v>1</v>
      </c>
      <c r="AH37" s="53"/>
      <c r="AI37" s="53"/>
      <c r="AJ37" s="53"/>
      <c r="AK37" s="107">
        <f t="shared" si="4"/>
        <v>0</v>
      </c>
      <c r="AL37" s="53">
        <v>1</v>
      </c>
      <c r="AM37" s="53"/>
      <c r="AN37" s="53"/>
      <c r="AO37" s="107">
        <f t="shared" si="5"/>
        <v>1</v>
      </c>
      <c r="AP37" s="53"/>
      <c r="AQ37" s="53"/>
      <c r="AR37" s="53"/>
      <c r="AS37" s="107">
        <f t="shared" si="6"/>
        <v>0</v>
      </c>
      <c r="AT37" s="53"/>
      <c r="AU37" s="53"/>
      <c r="AV37" s="53"/>
      <c r="AW37" s="107">
        <f t="shared" si="13"/>
        <v>0</v>
      </c>
      <c r="AX37" s="108">
        <f t="shared" si="1"/>
        <v>1</v>
      </c>
      <c r="AY37" s="121">
        <f t="shared" si="2"/>
        <v>25</v>
      </c>
      <c r="AZ37" s="122"/>
      <c r="BA37" s="242"/>
      <c r="BB37" s="241"/>
      <c r="BC37" s="242"/>
    </row>
    <row r="38" spans="1:55" ht="25.5">
      <c r="A38" s="58"/>
      <c r="B38" s="58"/>
      <c r="C38" s="2"/>
      <c r="D38" s="2"/>
      <c r="E38" s="2"/>
      <c r="F38" s="2"/>
      <c r="G38" s="2"/>
      <c r="H38" s="2"/>
      <c r="I38" s="2"/>
      <c r="J38" s="2"/>
      <c r="K38" s="2"/>
      <c r="L38" s="31"/>
      <c r="M38" s="130">
        <v>8</v>
      </c>
      <c r="N38" s="50" t="s">
        <v>203</v>
      </c>
      <c r="O38" s="51" t="s">
        <v>55</v>
      </c>
      <c r="P38" s="112">
        <f t="shared" si="7"/>
        <v>4</v>
      </c>
      <c r="Q38" s="112">
        <f t="shared" si="8"/>
        <v>4</v>
      </c>
      <c r="R38" s="53"/>
      <c r="S38" s="53"/>
      <c r="T38" s="125">
        <v>1</v>
      </c>
      <c r="U38" s="49">
        <f t="shared" si="9"/>
        <v>1</v>
      </c>
      <c r="V38" s="54"/>
      <c r="W38" s="54"/>
      <c r="X38" s="54">
        <v>1</v>
      </c>
      <c r="Y38" s="49">
        <f t="shared" si="10"/>
        <v>1</v>
      </c>
      <c r="Z38" s="54"/>
      <c r="AA38" s="54"/>
      <c r="AB38" s="54">
        <v>1</v>
      </c>
      <c r="AC38" s="49">
        <f t="shared" si="11"/>
        <v>1</v>
      </c>
      <c r="AD38" s="54"/>
      <c r="AE38" s="54">
        <v>1</v>
      </c>
      <c r="AF38" s="54"/>
      <c r="AG38" s="49">
        <f t="shared" si="12"/>
        <v>1</v>
      </c>
      <c r="AH38" s="53"/>
      <c r="AI38" s="53"/>
      <c r="AJ38" s="53">
        <v>1</v>
      </c>
      <c r="AK38" s="107">
        <f t="shared" si="4"/>
        <v>1</v>
      </c>
      <c r="AL38" s="53"/>
      <c r="AM38" s="53"/>
      <c r="AN38" s="53">
        <v>1</v>
      </c>
      <c r="AO38" s="107">
        <f t="shared" si="5"/>
        <v>1</v>
      </c>
      <c r="AP38" s="53"/>
      <c r="AQ38" s="53"/>
      <c r="AR38" s="53"/>
      <c r="AS38" s="107">
        <f t="shared" si="6"/>
        <v>0</v>
      </c>
      <c r="AT38" s="53"/>
      <c r="AU38" s="53"/>
      <c r="AV38" s="53"/>
      <c r="AW38" s="107">
        <f t="shared" si="13"/>
        <v>0</v>
      </c>
      <c r="AX38" s="108">
        <f t="shared" si="1"/>
        <v>2</v>
      </c>
      <c r="AY38" s="121">
        <f t="shared" si="2"/>
        <v>50</v>
      </c>
      <c r="AZ38" s="242" t="s">
        <v>233</v>
      </c>
      <c r="BA38" s="242" t="s">
        <v>234</v>
      </c>
      <c r="BB38" s="241" t="s">
        <v>206</v>
      </c>
      <c r="BC38" s="241" t="s">
        <v>206</v>
      </c>
    </row>
    <row r="39" spans="1:55" ht="33.75">
      <c r="A39" s="58"/>
      <c r="B39" s="58"/>
      <c r="C39" s="2"/>
      <c r="D39" s="2"/>
      <c r="E39" s="2"/>
      <c r="F39" s="2"/>
      <c r="G39" s="2"/>
      <c r="H39" s="2"/>
      <c r="I39" s="2"/>
      <c r="J39" s="2"/>
      <c r="K39" s="2"/>
      <c r="L39" s="31"/>
      <c r="M39" s="130">
        <v>9</v>
      </c>
      <c r="N39" s="50" t="s">
        <v>160</v>
      </c>
      <c r="O39" s="51" t="s">
        <v>53</v>
      </c>
      <c r="P39" s="112">
        <f t="shared" si="7"/>
        <v>4</v>
      </c>
      <c r="Q39" s="112">
        <f t="shared" si="8"/>
        <v>4</v>
      </c>
      <c r="R39" s="53"/>
      <c r="S39" s="53"/>
      <c r="T39" s="53">
        <v>1</v>
      </c>
      <c r="U39" s="49">
        <f t="shared" si="9"/>
        <v>1</v>
      </c>
      <c r="V39" s="54"/>
      <c r="W39" s="54"/>
      <c r="X39" s="54">
        <v>1</v>
      </c>
      <c r="Y39" s="49">
        <f t="shared" si="10"/>
        <v>1</v>
      </c>
      <c r="Z39" s="54"/>
      <c r="AA39" s="54"/>
      <c r="AB39" s="54">
        <v>1</v>
      </c>
      <c r="AC39" s="49">
        <f t="shared" si="11"/>
        <v>1</v>
      </c>
      <c r="AD39" s="54"/>
      <c r="AE39" s="54"/>
      <c r="AF39" s="54">
        <v>1</v>
      </c>
      <c r="AG39" s="49">
        <f t="shared" si="12"/>
        <v>1</v>
      </c>
      <c r="AH39" s="53"/>
      <c r="AI39" s="53"/>
      <c r="AJ39" s="53">
        <v>1</v>
      </c>
      <c r="AK39" s="107">
        <f t="shared" si="4"/>
        <v>1</v>
      </c>
      <c r="AL39" s="53"/>
      <c r="AM39" s="53"/>
      <c r="AN39" s="53">
        <v>1</v>
      </c>
      <c r="AO39" s="107">
        <f t="shared" si="5"/>
        <v>1</v>
      </c>
      <c r="AP39" s="53"/>
      <c r="AQ39" s="53"/>
      <c r="AR39" s="53"/>
      <c r="AS39" s="107">
        <f t="shared" si="6"/>
        <v>0</v>
      </c>
      <c r="AT39" s="53"/>
      <c r="AU39" s="53"/>
      <c r="AV39" s="53"/>
      <c r="AW39" s="107">
        <f t="shared" si="13"/>
        <v>0</v>
      </c>
      <c r="AX39" s="108">
        <f t="shared" si="1"/>
        <v>2</v>
      </c>
      <c r="AY39" s="121">
        <f t="shared" si="2"/>
        <v>50</v>
      </c>
      <c r="AZ39" s="242" t="s">
        <v>231</v>
      </c>
      <c r="BA39" s="242" t="s">
        <v>235</v>
      </c>
      <c r="BB39" s="241" t="s">
        <v>206</v>
      </c>
      <c r="BC39" s="241" t="s">
        <v>206</v>
      </c>
    </row>
    <row r="40" spans="1:55" ht="12.75">
      <c r="A40" s="58"/>
      <c r="B40" s="58"/>
      <c r="C40" s="2"/>
      <c r="D40" s="2"/>
      <c r="E40" s="2"/>
      <c r="F40" s="2"/>
      <c r="G40" s="2"/>
      <c r="H40" s="2"/>
      <c r="I40" s="2"/>
      <c r="J40" s="2"/>
      <c r="K40" s="2"/>
      <c r="L40" s="31"/>
      <c r="M40" s="130">
        <v>10</v>
      </c>
      <c r="N40" s="50" t="s">
        <v>124</v>
      </c>
      <c r="O40" s="51" t="s">
        <v>55</v>
      </c>
      <c r="P40" s="112">
        <f t="shared" si="7"/>
        <v>5</v>
      </c>
      <c r="Q40" s="112">
        <f t="shared" si="8"/>
        <v>5</v>
      </c>
      <c r="R40" s="53">
        <v>1</v>
      </c>
      <c r="S40" s="53"/>
      <c r="T40" s="125">
        <v>1</v>
      </c>
      <c r="U40" s="49">
        <f t="shared" si="9"/>
        <v>2</v>
      </c>
      <c r="V40" s="54">
        <v>1</v>
      </c>
      <c r="W40" s="54"/>
      <c r="X40" s="54"/>
      <c r="Y40" s="49">
        <f t="shared" si="10"/>
        <v>1</v>
      </c>
      <c r="Z40" s="54"/>
      <c r="AA40" s="54">
        <v>1</v>
      </c>
      <c r="AB40" s="54"/>
      <c r="AC40" s="49">
        <f t="shared" si="11"/>
        <v>1</v>
      </c>
      <c r="AD40" s="54">
        <v>1</v>
      </c>
      <c r="AE40" s="54"/>
      <c r="AF40" s="54"/>
      <c r="AG40" s="49">
        <f t="shared" si="12"/>
        <v>1</v>
      </c>
      <c r="AH40" s="53">
        <v>1</v>
      </c>
      <c r="AI40" s="53"/>
      <c r="AJ40" s="53">
        <v>1</v>
      </c>
      <c r="AK40" s="107">
        <f t="shared" si="4"/>
        <v>2</v>
      </c>
      <c r="AL40" s="53">
        <v>1</v>
      </c>
      <c r="AM40" s="53"/>
      <c r="AN40" s="53"/>
      <c r="AO40" s="107">
        <f t="shared" si="5"/>
        <v>1</v>
      </c>
      <c r="AP40" s="53"/>
      <c r="AQ40" s="53"/>
      <c r="AR40" s="53"/>
      <c r="AS40" s="107">
        <f t="shared" si="6"/>
        <v>0</v>
      </c>
      <c r="AT40" s="53"/>
      <c r="AU40" s="53"/>
      <c r="AV40" s="53"/>
      <c r="AW40" s="107">
        <f t="shared" si="13"/>
        <v>0</v>
      </c>
      <c r="AX40" s="108">
        <f t="shared" si="1"/>
        <v>3</v>
      </c>
      <c r="AY40" s="121">
        <f t="shared" si="2"/>
        <v>60</v>
      </c>
      <c r="AZ40" s="243"/>
      <c r="BA40" s="242"/>
      <c r="BB40" s="241"/>
      <c r="BC40" s="241"/>
    </row>
    <row r="41" spans="1:55" ht="12.75">
      <c r="A41" s="58"/>
      <c r="B41" s="58"/>
      <c r="C41" s="2"/>
      <c r="D41" s="2"/>
      <c r="E41" s="2"/>
      <c r="F41" s="2"/>
      <c r="G41" s="2"/>
      <c r="H41" s="2"/>
      <c r="I41" s="2"/>
      <c r="J41" s="2"/>
      <c r="K41" s="2"/>
      <c r="L41" s="31"/>
      <c r="M41" s="130">
        <v>11</v>
      </c>
      <c r="N41" s="50" t="s">
        <v>63</v>
      </c>
      <c r="O41" s="51" t="s">
        <v>190</v>
      </c>
      <c r="P41" s="112">
        <f t="shared" si="7"/>
        <v>2</v>
      </c>
      <c r="Q41" s="112">
        <f t="shared" si="8"/>
        <v>2</v>
      </c>
      <c r="R41" s="53"/>
      <c r="S41" s="53">
        <v>1</v>
      </c>
      <c r="T41" s="53">
        <v>1</v>
      </c>
      <c r="U41" s="49">
        <f t="shared" si="9"/>
        <v>2</v>
      </c>
      <c r="V41" s="54"/>
      <c r="W41" s="54"/>
      <c r="X41" s="54"/>
      <c r="Y41" s="49">
        <f t="shared" si="10"/>
        <v>0</v>
      </c>
      <c r="Z41" s="54"/>
      <c r="AA41" s="54"/>
      <c r="AB41" s="54"/>
      <c r="AC41" s="49">
        <f t="shared" si="11"/>
        <v>0</v>
      </c>
      <c r="AD41" s="54"/>
      <c r="AE41" s="54"/>
      <c r="AF41" s="54"/>
      <c r="AG41" s="49">
        <f t="shared" si="12"/>
        <v>0</v>
      </c>
      <c r="AH41" s="53"/>
      <c r="AI41" s="53">
        <v>1</v>
      </c>
      <c r="AJ41" s="53">
        <v>1</v>
      </c>
      <c r="AK41" s="107">
        <f t="shared" si="4"/>
        <v>2</v>
      </c>
      <c r="AL41" s="53"/>
      <c r="AM41" s="53"/>
      <c r="AN41" s="53"/>
      <c r="AO41" s="107">
        <f t="shared" si="5"/>
        <v>0</v>
      </c>
      <c r="AP41" s="53"/>
      <c r="AQ41" s="53"/>
      <c r="AR41" s="53"/>
      <c r="AS41" s="107">
        <f t="shared" si="6"/>
        <v>0</v>
      </c>
      <c r="AT41" s="53"/>
      <c r="AU41" s="53"/>
      <c r="AV41" s="53"/>
      <c r="AW41" s="107">
        <f t="shared" si="13"/>
        <v>0</v>
      </c>
      <c r="AX41" s="108">
        <f t="shared" si="1"/>
        <v>2</v>
      </c>
      <c r="AY41" s="121">
        <f t="shared" si="2"/>
        <v>100</v>
      </c>
      <c r="AZ41" s="122"/>
      <c r="BA41" s="243"/>
      <c r="BB41" s="241"/>
      <c r="BC41" s="241"/>
    </row>
    <row r="42" spans="1:55" ht="12.75">
      <c r="A42" s="58"/>
      <c r="B42" s="58"/>
      <c r="C42" s="2"/>
      <c r="D42" s="2"/>
      <c r="E42" s="2"/>
      <c r="F42" s="2"/>
      <c r="G42" s="2"/>
      <c r="H42" s="2"/>
      <c r="I42" s="2"/>
      <c r="J42" s="2"/>
      <c r="K42" s="2"/>
      <c r="L42" s="31"/>
      <c r="M42" s="130">
        <v>12</v>
      </c>
      <c r="N42" s="50" t="s">
        <v>65</v>
      </c>
      <c r="O42" s="51" t="s">
        <v>55</v>
      </c>
      <c r="P42" s="112">
        <f t="shared" si="7"/>
        <v>2</v>
      </c>
      <c r="Q42" s="112">
        <f t="shared" si="8"/>
        <v>2</v>
      </c>
      <c r="R42" s="53"/>
      <c r="S42" s="53"/>
      <c r="T42" s="53"/>
      <c r="U42" s="49">
        <f t="shared" si="9"/>
        <v>0</v>
      </c>
      <c r="V42" s="54"/>
      <c r="W42" s="54"/>
      <c r="X42" s="54">
        <v>1</v>
      </c>
      <c r="Y42" s="49">
        <f t="shared" si="10"/>
        <v>1</v>
      </c>
      <c r="Z42" s="54"/>
      <c r="AA42" s="54"/>
      <c r="AB42" s="54"/>
      <c r="AC42" s="49">
        <f t="shared" si="11"/>
        <v>0</v>
      </c>
      <c r="AD42" s="54"/>
      <c r="AE42" s="54"/>
      <c r="AF42" s="54">
        <v>1</v>
      </c>
      <c r="AG42" s="49">
        <f t="shared" si="12"/>
        <v>1</v>
      </c>
      <c r="AH42" s="53"/>
      <c r="AI42" s="53"/>
      <c r="AJ42" s="53"/>
      <c r="AK42" s="107">
        <f t="shared" si="4"/>
        <v>0</v>
      </c>
      <c r="AL42" s="53"/>
      <c r="AM42" s="53"/>
      <c r="AN42" s="53">
        <v>1</v>
      </c>
      <c r="AO42" s="107">
        <f t="shared" si="5"/>
        <v>1</v>
      </c>
      <c r="AP42" s="53"/>
      <c r="AQ42" s="53"/>
      <c r="AR42" s="53"/>
      <c r="AS42" s="107">
        <f t="shared" si="6"/>
        <v>0</v>
      </c>
      <c r="AT42" s="53"/>
      <c r="AU42" s="53"/>
      <c r="AV42" s="53"/>
      <c r="AW42" s="107">
        <f t="shared" si="13"/>
        <v>0</v>
      </c>
      <c r="AX42" s="108">
        <f t="shared" si="1"/>
        <v>1</v>
      </c>
      <c r="AY42" s="121">
        <f t="shared" si="2"/>
        <v>50</v>
      </c>
      <c r="AZ42" s="122" t="s">
        <v>236</v>
      </c>
      <c r="BA42" s="243" t="s">
        <v>237</v>
      </c>
      <c r="BB42" s="241" t="s">
        <v>206</v>
      </c>
      <c r="BC42" s="241" t="s">
        <v>206</v>
      </c>
    </row>
    <row r="43" spans="1:55" ht="22.5">
      <c r="A43" s="58"/>
      <c r="B43" s="58"/>
      <c r="C43" s="2"/>
      <c r="D43" s="2"/>
      <c r="E43" s="2"/>
      <c r="F43" s="2"/>
      <c r="G43" s="2"/>
      <c r="H43" s="2"/>
      <c r="I43" s="2"/>
      <c r="J43" s="2"/>
      <c r="K43" s="2"/>
      <c r="L43" s="31"/>
      <c r="M43" s="130">
        <v>13</v>
      </c>
      <c r="N43" s="50" t="s">
        <v>125</v>
      </c>
      <c r="O43" s="51" t="s">
        <v>53</v>
      </c>
      <c r="P43" s="112">
        <f t="shared" si="7"/>
        <v>2</v>
      </c>
      <c r="Q43" s="112">
        <f t="shared" si="8"/>
        <v>2</v>
      </c>
      <c r="R43" s="53"/>
      <c r="S43" s="53"/>
      <c r="T43" s="53"/>
      <c r="U43" s="49">
        <f t="shared" si="9"/>
        <v>0</v>
      </c>
      <c r="V43" s="54"/>
      <c r="W43" s="54">
        <v>1</v>
      </c>
      <c r="X43" s="54"/>
      <c r="Y43" s="49">
        <f t="shared" si="10"/>
        <v>1</v>
      </c>
      <c r="Z43" s="54"/>
      <c r="AA43" s="54"/>
      <c r="AB43" s="54"/>
      <c r="AC43" s="49">
        <f t="shared" si="11"/>
        <v>0</v>
      </c>
      <c r="AD43" s="54"/>
      <c r="AE43" s="54">
        <v>1</v>
      </c>
      <c r="AF43" s="54"/>
      <c r="AG43" s="49">
        <f t="shared" si="12"/>
        <v>1</v>
      </c>
      <c r="AH43" s="53"/>
      <c r="AI43" s="53"/>
      <c r="AJ43" s="53"/>
      <c r="AK43" s="107">
        <f t="shared" si="4"/>
        <v>0</v>
      </c>
      <c r="AL43" s="53"/>
      <c r="AM43" s="53">
        <v>1</v>
      </c>
      <c r="AN43" s="53"/>
      <c r="AO43" s="107">
        <f t="shared" si="5"/>
        <v>1</v>
      </c>
      <c r="AP43" s="53"/>
      <c r="AQ43" s="53"/>
      <c r="AR43" s="53"/>
      <c r="AS43" s="107">
        <f t="shared" si="6"/>
        <v>0</v>
      </c>
      <c r="AT43" s="53"/>
      <c r="AU43" s="53"/>
      <c r="AV43" s="53"/>
      <c r="AW43" s="107">
        <f t="shared" si="13"/>
        <v>0</v>
      </c>
      <c r="AX43" s="108">
        <f t="shared" si="1"/>
        <v>1</v>
      </c>
      <c r="AY43" s="121">
        <f t="shared" si="2"/>
        <v>50</v>
      </c>
      <c r="AZ43" s="122"/>
      <c r="BA43" s="243"/>
      <c r="BB43" s="241"/>
      <c r="BC43" s="241"/>
    </row>
    <row r="44" spans="1:55" ht="22.5">
      <c r="A44" s="58"/>
      <c r="B44" s="58"/>
      <c r="C44" s="2"/>
      <c r="D44" s="2"/>
      <c r="E44" s="2"/>
      <c r="F44" s="2"/>
      <c r="G44" s="2"/>
      <c r="H44" s="2"/>
      <c r="I44" s="2"/>
      <c r="J44" s="2"/>
      <c r="K44" s="2"/>
      <c r="L44" s="31"/>
      <c r="M44" s="130">
        <v>14</v>
      </c>
      <c r="N44" s="50" t="s">
        <v>67</v>
      </c>
      <c r="O44" s="51" t="s">
        <v>55</v>
      </c>
      <c r="P44" s="112">
        <f t="shared" si="7"/>
        <v>6</v>
      </c>
      <c r="Q44" s="112">
        <f t="shared" si="8"/>
        <v>6</v>
      </c>
      <c r="R44" s="53">
        <v>1</v>
      </c>
      <c r="S44" s="53">
        <v>1</v>
      </c>
      <c r="T44" s="53">
        <v>1</v>
      </c>
      <c r="U44" s="49">
        <f t="shared" si="9"/>
        <v>3</v>
      </c>
      <c r="V44" s="54"/>
      <c r="W44" s="54"/>
      <c r="X44" s="54"/>
      <c r="Y44" s="49">
        <f t="shared" si="10"/>
        <v>0</v>
      </c>
      <c r="Z44" s="54"/>
      <c r="AA44" s="54">
        <v>1</v>
      </c>
      <c r="AB44" s="54">
        <v>1</v>
      </c>
      <c r="AC44" s="49">
        <f t="shared" si="11"/>
        <v>2</v>
      </c>
      <c r="AD44" s="54">
        <v>1</v>
      </c>
      <c r="AE44" s="54"/>
      <c r="AF44" s="54"/>
      <c r="AG44" s="49">
        <f t="shared" si="12"/>
        <v>1</v>
      </c>
      <c r="AH44" s="53">
        <v>1</v>
      </c>
      <c r="AI44" s="53">
        <v>1</v>
      </c>
      <c r="AJ44" s="53">
        <v>1</v>
      </c>
      <c r="AK44" s="107">
        <f t="shared" si="4"/>
        <v>3</v>
      </c>
      <c r="AL44" s="53"/>
      <c r="AM44" s="53"/>
      <c r="AN44" s="53"/>
      <c r="AO44" s="107">
        <f t="shared" si="5"/>
        <v>0</v>
      </c>
      <c r="AP44" s="53"/>
      <c r="AQ44" s="53"/>
      <c r="AR44" s="53"/>
      <c r="AS44" s="107">
        <f t="shared" si="6"/>
        <v>0</v>
      </c>
      <c r="AT44" s="53"/>
      <c r="AU44" s="53"/>
      <c r="AV44" s="53"/>
      <c r="AW44" s="107">
        <f t="shared" si="13"/>
        <v>0</v>
      </c>
      <c r="AX44" s="108">
        <f t="shared" si="1"/>
        <v>3</v>
      </c>
      <c r="AY44" s="121">
        <f t="shared" si="2"/>
        <v>50</v>
      </c>
      <c r="AZ44" s="243"/>
      <c r="BA44" s="241"/>
      <c r="BB44" s="241"/>
      <c r="BC44" s="241"/>
    </row>
    <row r="45" spans="1:55" ht="38.25">
      <c r="A45" s="58"/>
      <c r="B45" s="58"/>
      <c r="C45" s="2"/>
      <c r="D45" s="2"/>
      <c r="E45" s="2"/>
      <c r="F45" s="2"/>
      <c r="G45" s="2"/>
      <c r="H45" s="2"/>
      <c r="I45" s="2"/>
      <c r="J45" s="2"/>
      <c r="K45" s="2"/>
      <c r="L45" s="31"/>
      <c r="M45" s="130">
        <v>15</v>
      </c>
      <c r="N45" s="50" t="s">
        <v>201</v>
      </c>
      <c r="O45" s="51" t="s">
        <v>55</v>
      </c>
      <c r="P45" s="112">
        <f t="shared" si="7"/>
        <v>3</v>
      </c>
      <c r="Q45" s="112">
        <f t="shared" si="8"/>
        <v>3</v>
      </c>
      <c r="R45" s="53"/>
      <c r="S45" s="53">
        <v>1</v>
      </c>
      <c r="T45" s="53">
        <v>1</v>
      </c>
      <c r="U45" s="49">
        <f>+R45+S45+T45</f>
        <v>2</v>
      </c>
      <c r="V45" s="54">
        <v>1</v>
      </c>
      <c r="W45" s="54"/>
      <c r="X45" s="54"/>
      <c r="Y45" s="49">
        <f t="shared" si="10"/>
        <v>1</v>
      </c>
      <c r="Z45" s="54"/>
      <c r="AA45" s="54"/>
      <c r="AB45" s="54"/>
      <c r="AC45" s="49">
        <f t="shared" si="11"/>
        <v>0</v>
      </c>
      <c r="AD45" s="54"/>
      <c r="AE45" s="54"/>
      <c r="AF45" s="54"/>
      <c r="AG45" s="49">
        <f t="shared" si="12"/>
        <v>0</v>
      </c>
      <c r="AH45" s="53"/>
      <c r="AI45" s="53">
        <v>1</v>
      </c>
      <c r="AJ45" s="53">
        <v>1</v>
      </c>
      <c r="AK45" s="107">
        <f t="shared" si="4"/>
        <v>2</v>
      </c>
      <c r="AL45" s="53">
        <v>1</v>
      </c>
      <c r="AM45" s="53"/>
      <c r="AN45" s="53"/>
      <c r="AO45" s="107">
        <f t="shared" si="5"/>
        <v>1</v>
      </c>
      <c r="AP45" s="53"/>
      <c r="AQ45" s="53"/>
      <c r="AR45" s="53"/>
      <c r="AS45" s="107">
        <f t="shared" si="6"/>
        <v>0</v>
      </c>
      <c r="AT45" s="53"/>
      <c r="AU45" s="53"/>
      <c r="AV45" s="53"/>
      <c r="AW45" s="107">
        <f t="shared" si="13"/>
        <v>0</v>
      </c>
      <c r="AX45" s="108">
        <f t="shared" si="1"/>
        <v>3</v>
      </c>
      <c r="AY45" s="121">
        <f t="shared" si="2"/>
        <v>100</v>
      </c>
      <c r="AZ45" s="242" t="s">
        <v>238</v>
      </c>
      <c r="BA45" s="242" t="s">
        <v>239</v>
      </c>
      <c r="BB45" s="241" t="s">
        <v>206</v>
      </c>
      <c r="BC45" s="242" t="s">
        <v>206</v>
      </c>
    </row>
    <row r="46" spans="1:55" ht="22.5">
      <c r="A46" s="58"/>
      <c r="B46" s="58"/>
      <c r="C46" s="2"/>
      <c r="D46" s="2"/>
      <c r="E46" s="2"/>
      <c r="F46" s="2"/>
      <c r="G46" s="2"/>
      <c r="H46" s="2"/>
      <c r="I46" s="2"/>
      <c r="J46" s="2"/>
      <c r="K46" s="2"/>
      <c r="L46" s="31"/>
      <c r="M46" s="130">
        <v>16</v>
      </c>
      <c r="N46" s="50" t="s">
        <v>127</v>
      </c>
      <c r="O46" s="51" t="s">
        <v>55</v>
      </c>
      <c r="P46" s="112">
        <f t="shared" si="7"/>
        <v>3</v>
      </c>
      <c r="Q46" s="112">
        <f t="shared" si="8"/>
        <v>3</v>
      </c>
      <c r="R46" s="53"/>
      <c r="S46" s="53"/>
      <c r="T46" s="53"/>
      <c r="U46" s="49">
        <f t="shared" si="9"/>
        <v>0</v>
      </c>
      <c r="V46" s="54">
        <v>1</v>
      </c>
      <c r="W46" s="54">
        <v>1</v>
      </c>
      <c r="X46" s="54"/>
      <c r="Y46" s="49">
        <f t="shared" si="10"/>
        <v>2</v>
      </c>
      <c r="Z46" s="54">
        <v>1</v>
      </c>
      <c r="AA46" s="54"/>
      <c r="AB46" s="54"/>
      <c r="AC46" s="49">
        <f t="shared" si="11"/>
        <v>1</v>
      </c>
      <c r="AD46" s="54"/>
      <c r="AE46" s="54"/>
      <c r="AF46" s="54"/>
      <c r="AG46" s="49">
        <f t="shared" si="12"/>
        <v>0</v>
      </c>
      <c r="AH46" s="53"/>
      <c r="AI46" s="53"/>
      <c r="AJ46" s="53"/>
      <c r="AK46" s="107">
        <f t="shared" si="4"/>
        <v>0</v>
      </c>
      <c r="AL46" s="53">
        <v>1</v>
      </c>
      <c r="AM46" s="53">
        <v>1</v>
      </c>
      <c r="AN46" s="53"/>
      <c r="AO46" s="107">
        <f t="shared" si="5"/>
        <v>2</v>
      </c>
      <c r="AP46" s="53"/>
      <c r="AQ46" s="53"/>
      <c r="AR46" s="53"/>
      <c r="AS46" s="107">
        <f t="shared" si="6"/>
        <v>0</v>
      </c>
      <c r="AT46" s="53"/>
      <c r="AU46" s="53"/>
      <c r="AV46" s="53"/>
      <c r="AW46" s="107">
        <f t="shared" si="13"/>
        <v>0</v>
      </c>
      <c r="AX46" s="108">
        <f t="shared" si="1"/>
        <v>2</v>
      </c>
      <c r="AY46" s="121">
        <f t="shared" si="2"/>
        <v>66.66666666666666</v>
      </c>
      <c r="AZ46" s="241"/>
      <c r="BA46" s="242"/>
      <c r="BB46" s="241"/>
      <c r="BC46" s="241"/>
    </row>
    <row r="47" spans="1:55" ht="22.5">
      <c r="A47" s="58"/>
      <c r="B47" s="58"/>
      <c r="C47" s="2"/>
      <c r="D47" s="2"/>
      <c r="E47" s="2"/>
      <c r="F47" s="2"/>
      <c r="G47" s="2"/>
      <c r="H47" s="2"/>
      <c r="I47" s="2"/>
      <c r="J47" s="2"/>
      <c r="K47" s="2"/>
      <c r="L47" s="31"/>
      <c r="M47" s="130">
        <v>17</v>
      </c>
      <c r="N47" s="50" t="s">
        <v>68</v>
      </c>
      <c r="O47" s="51" t="s">
        <v>53</v>
      </c>
      <c r="P47" s="112">
        <f t="shared" si="7"/>
        <v>4</v>
      </c>
      <c r="Q47" s="112">
        <f t="shared" si="8"/>
        <v>4</v>
      </c>
      <c r="R47" s="53"/>
      <c r="S47" s="53"/>
      <c r="T47" s="53"/>
      <c r="U47" s="49">
        <f t="shared" si="9"/>
        <v>0</v>
      </c>
      <c r="V47" s="54"/>
      <c r="W47" s="54">
        <v>1</v>
      </c>
      <c r="X47" s="54"/>
      <c r="Y47" s="49">
        <f t="shared" si="10"/>
        <v>1</v>
      </c>
      <c r="Z47" s="54"/>
      <c r="AA47" s="54"/>
      <c r="AB47" s="54">
        <v>1</v>
      </c>
      <c r="AC47" s="49">
        <f t="shared" si="11"/>
        <v>1</v>
      </c>
      <c r="AD47" s="54">
        <v>1</v>
      </c>
      <c r="AE47" s="54">
        <v>1</v>
      </c>
      <c r="AF47" s="54"/>
      <c r="AG47" s="49">
        <f t="shared" si="12"/>
        <v>2</v>
      </c>
      <c r="AH47" s="53"/>
      <c r="AI47" s="53"/>
      <c r="AJ47" s="53"/>
      <c r="AK47" s="107">
        <f t="shared" si="4"/>
        <v>0</v>
      </c>
      <c r="AL47" s="53"/>
      <c r="AM47" s="53"/>
      <c r="AN47" s="53"/>
      <c r="AO47" s="107">
        <f t="shared" si="5"/>
        <v>0</v>
      </c>
      <c r="AP47" s="53"/>
      <c r="AQ47" s="53"/>
      <c r="AR47" s="53"/>
      <c r="AS47" s="107">
        <f t="shared" si="6"/>
        <v>0</v>
      </c>
      <c r="AT47" s="53"/>
      <c r="AU47" s="53"/>
      <c r="AV47" s="53"/>
      <c r="AW47" s="107">
        <f t="shared" si="13"/>
        <v>0</v>
      </c>
      <c r="AX47" s="108">
        <f t="shared" si="1"/>
        <v>0</v>
      </c>
      <c r="AY47" s="121">
        <f t="shared" si="2"/>
        <v>0</v>
      </c>
      <c r="AZ47" s="122"/>
      <c r="BA47" s="122"/>
      <c r="BB47" s="122"/>
      <c r="BC47" s="243"/>
    </row>
    <row r="48" spans="1:55" ht="25.5">
      <c r="A48" s="58"/>
      <c r="B48" s="58"/>
      <c r="C48" s="2"/>
      <c r="D48" s="2"/>
      <c r="E48" s="2"/>
      <c r="F48" s="2"/>
      <c r="G48" s="2"/>
      <c r="H48" s="2"/>
      <c r="I48" s="2"/>
      <c r="J48" s="2"/>
      <c r="K48" s="2"/>
      <c r="L48" s="31"/>
      <c r="M48" s="130">
        <v>18</v>
      </c>
      <c r="N48" s="50" t="s">
        <v>155</v>
      </c>
      <c r="O48" s="51" t="s">
        <v>53</v>
      </c>
      <c r="P48" s="112">
        <f t="shared" si="7"/>
        <v>4</v>
      </c>
      <c r="Q48" s="112">
        <f t="shared" si="8"/>
        <v>4</v>
      </c>
      <c r="R48" s="53"/>
      <c r="S48" s="53"/>
      <c r="T48" s="53">
        <v>1</v>
      </c>
      <c r="U48" s="49">
        <f t="shared" si="9"/>
        <v>1</v>
      </c>
      <c r="V48" s="54"/>
      <c r="W48" s="54"/>
      <c r="X48" s="54">
        <v>1</v>
      </c>
      <c r="Y48" s="49">
        <f t="shared" si="10"/>
        <v>1</v>
      </c>
      <c r="Z48" s="54"/>
      <c r="AA48" s="54"/>
      <c r="AB48" s="54">
        <v>1</v>
      </c>
      <c r="AC48" s="49">
        <f t="shared" si="11"/>
        <v>1</v>
      </c>
      <c r="AD48" s="54"/>
      <c r="AE48" s="54"/>
      <c r="AF48" s="54">
        <v>1</v>
      </c>
      <c r="AG48" s="49">
        <f t="shared" si="12"/>
        <v>1</v>
      </c>
      <c r="AH48" s="53"/>
      <c r="AI48" s="53"/>
      <c r="AJ48" s="53">
        <v>1</v>
      </c>
      <c r="AK48" s="107">
        <f>+AH48+AI48+AJ48</f>
        <v>1</v>
      </c>
      <c r="AL48" s="53"/>
      <c r="AM48" s="53"/>
      <c r="AN48" s="53">
        <v>1</v>
      </c>
      <c r="AO48" s="107">
        <f>+AL48+AM48+AN48</f>
        <v>1</v>
      </c>
      <c r="AP48" s="53"/>
      <c r="AQ48" s="53"/>
      <c r="AR48" s="53"/>
      <c r="AS48" s="107">
        <f>+AP48+AQ48+AR48</f>
        <v>0</v>
      </c>
      <c r="AT48" s="53"/>
      <c r="AU48" s="53"/>
      <c r="AV48" s="53"/>
      <c r="AW48" s="107">
        <f>+AT48+AU48+AV48</f>
        <v>0</v>
      </c>
      <c r="AX48" s="108">
        <f t="shared" si="1"/>
        <v>2</v>
      </c>
      <c r="AY48" s="121">
        <f t="shared" si="2"/>
        <v>50</v>
      </c>
      <c r="AZ48" s="242" t="s">
        <v>240</v>
      </c>
      <c r="BA48" s="242" t="s">
        <v>241</v>
      </c>
      <c r="BB48" s="241" t="s">
        <v>206</v>
      </c>
      <c r="BC48" s="241" t="s">
        <v>206</v>
      </c>
    </row>
    <row r="49" spans="1:55" ht="12.75">
      <c r="A49" s="58"/>
      <c r="B49" s="58"/>
      <c r="C49" s="2"/>
      <c r="D49" s="2"/>
      <c r="E49" s="2"/>
      <c r="F49" s="2"/>
      <c r="G49" s="2"/>
      <c r="H49" s="2"/>
      <c r="I49" s="2"/>
      <c r="J49" s="2"/>
      <c r="K49" s="2"/>
      <c r="L49" s="31"/>
      <c r="M49" s="130">
        <v>19</v>
      </c>
      <c r="N49" s="129" t="s">
        <v>162</v>
      </c>
      <c r="O49" s="51" t="s">
        <v>53</v>
      </c>
      <c r="P49" s="112">
        <f t="shared" si="7"/>
        <v>4</v>
      </c>
      <c r="Q49" s="112">
        <f t="shared" si="8"/>
        <v>4</v>
      </c>
      <c r="R49" s="53"/>
      <c r="S49" s="53"/>
      <c r="T49" s="125">
        <v>1</v>
      </c>
      <c r="U49" s="49">
        <f t="shared" si="9"/>
        <v>1</v>
      </c>
      <c r="V49" s="54"/>
      <c r="W49" s="54"/>
      <c r="X49" s="54"/>
      <c r="Y49" s="49">
        <f t="shared" si="10"/>
        <v>0</v>
      </c>
      <c r="Z49" s="54"/>
      <c r="AA49" s="54">
        <v>1</v>
      </c>
      <c r="AB49" s="54">
        <v>1</v>
      </c>
      <c r="AC49" s="49">
        <f t="shared" si="11"/>
        <v>2</v>
      </c>
      <c r="AD49" s="54">
        <v>1</v>
      </c>
      <c r="AE49" s="54"/>
      <c r="AF49" s="54"/>
      <c r="AG49" s="49">
        <f t="shared" si="12"/>
        <v>1</v>
      </c>
      <c r="AH49" s="53"/>
      <c r="AI49" s="53"/>
      <c r="AJ49" s="53">
        <v>1</v>
      </c>
      <c r="AK49" s="107">
        <f t="shared" si="4"/>
        <v>1</v>
      </c>
      <c r="AL49" s="53"/>
      <c r="AM49" s="53"/>
      <c r="AN49" s="53"/>
      <c r="AO49" s="107">
        <f t="shared" si="5"/>
        <v>0</v>
      </c>
      <c r="AP49" s="53"/>
      <c r="AQ49" s="53"/>
      <c r="AR49" s="53"/>
      <c r="AS49" s="107">
        <f t="shared" si="6"/>
        <v>0</v>
      </c>
      <c r="AT49" s="53"/>
      <c r="AU49" s="53"/>
      <c r="AV49" s="53"/>
      <c r="AW49" s="107">
        <f t="shared" si="13"/>
        <v>0</v>
      </c>
      <c r="AX49" s="108">
        <f t="shared" si="1"/>
        <v>1</v>
      </c>
      <c r="AY49" s="121">
        <f t="shared" si="2"/>
        <v>25</v>
      </c>
      <c r="AZ49" s="241"/>
      <c r="BA49" s="242"/>
      <c r="BB49" s="241"/>
      <c r="BC49" s="241"/>
    </row>
    <row r="50" spans="1:55" ht="22.5">
      <c r="A50" s="58"/>
      <c r="B50" s="58"/>
      <c r="C50" s="2"/>
      <c r="D50" s="2"/>
      <c r="E50" s="2"/>
      <c r="F50" s="2"/>
      <c r="G50" s="2"/>
      <c r="H50" s="2"/>
      <c r="I50" s="2"/>
      <c r="J50" s="2"/>
      <c r="K50" s="2"/>
      <c r="L50" s="31"/>
      <c r="M50" s="130">
        <v>20</v>
      </c>
      <c r="N50" s="50" t="s">
        <v>70</v>
      </c>
      <c r="O50" s="51" t="s">
        <v>53</v>
      </c>
      <c r="P50" s="112">
        <f t="shared" si="7"/>
        <v>4</v>
      </c>
      <c r="Q50" s="112">
        <f t="shared" si="8"/>
        <v>4</v>
      </c>
      <c r="R50" s="53"/>
      <c r="S50" s="53"/>
      <c r="T50" s="53"/>
      <c r="U50" s="49">
        <f t="shared" si="9"/>
        <v>0</v>
      </c>
      <c r="V50" s="244">
        <v>1</v>
      </c>
      <c r="W50" s="54"/>
      <c r="X50" s="54"/>
      <c r="Y50" s="49">
        <f t="shared" si="10"/>
        <v>1</v>
      </c>
      <c r="Z50" s="54"/>
      <c r="AA50" s="54">
        <v>1</v>
      </c>
      <c r="AB50" s="54">
        <v>1</v>
      </c>
      <c r="AC50" s="49">
        <f t="shared" si="11"/>
        <v>2</v>
      </c>
      <c r="AD50" s="54"/>
      <c r="AE50" s="54">
        <v>1</v>
      </c>
      <c r="AF50" s="54"/>
      <c r="AG50" s="49">
        <f t="shared" si="12"/>
        <v>1</v>
      </c>
      <c r="AH50" s="53"/>
      <c r="AI50" s="53"/>
      <c r="AJ50" s="53"/>
      <c r="AK50" s="107">
        <f>+AH50+AI50+AJ50</f>
        <v>0</v>
      </c>
      <c r="AL50" s="53">
        <v>1</v>
      </c>
      <c r="AM50" s="53"/>
      <c r="AN50" s="53"/>
      <c r="AO50" s="107">
        <f t="shared" si="5"/>
        <v>1</v>
      </c>
      <c r="AP50" s="53"/>
      <c r="AQ50" s="53"/>
      <c r="AR50" s="53"/>
      <c r="AS50" s="107">
        <f t="shared" si="6"/>
        <v>0</v>
      </c>
      <c r="AT50" s="53"/>
      <c r="AU50" s="53"/>
      <c r="AV50" s="53"/>
      <c r="AW50" s="107">
        <f t="shared" si="13"/>
        <v>0</v>
      </c>
      <c r="AX50" s="108">
        <f t="shared" si="1"/>
        <v>1</v>
      </c>
      <c r="AY50" s="121">
        <f t="shared" si="2"/>
        <v>25</v>
      </c>
      <c r="AZ50" s="241"/>
      <c r="BA50" s="241"/>
      <c r="BB50" s="241"/>
      <c r="BC50" s="241"/>
    </row>
    <row r="51" spans="1:55" ht="25.5">
      <c r="A51" s="58"/>
      <c r="B51" s="58"/>
      <c r="C51" s="2"/>
      <c r="D51" s="2"/>
      <c r="E51" s="2"/>
      <c r="F51" s="2"/>
      <c r="G51" s="2"/>
      <c r="H51" s="2"/>
      <c r="I51" s="2"/>
      <c r="J51" s="2"/>
      <c r="K51" s="2"/>
      <c r="L51" s="31"/>
      <c r="M51" s="130">
        <v>21</v>
      </c>
      <c r="N51" s="50" t="s">
        <v>205</v>
      </c>
      <c r="O51" s="51" t="s">
        <v>53</v>
      </c>
      <c r="P51" s="112">
        <f t="shared" si="7"/>
        <v>4</v>
      </c>
      <c r="Q51" s="112">
        <f t="shared" si="8"/>
        <v>4</v>
      </c>
      <c r="R51" s="53"/>
      <c r="S51" s="53"/>
      <c r="T51" s="53">
        <v>1</v>
      </c>
      <c r="U51" s="49">
        <f>+R51+S51+T51</f>
        <v>1</v>
      </c>
      <c r="V51" s="54"/>
      <c r="W51" s="54"/>
      <c r="X51" s="54">
        <v>1</v>
      </c>
      <c r="Y51" s="49">
        <f>+V51+W51+X51</f>
        <v>1</v>
      </c>
      <c r="Z51" s="54"/>
      <c r="AA51" s="54"/>
      <c r="AB51" s="54">
        <v>1</v>
      </c>
      <c r="AC51" s="49">
        <f>+Z51+AA51+AB51</f>
        <v>1</v>
      </c>
      <c r="AD51" s="54"/>
      <c r="AE51" s="54"/>
      <c r="AF51" s="54">
        <v>1</v>
      </c>
      <c r="AG51" s="49">
        <f>+AD51+AE51+AF51</f>
        <v>1</v>
      </c>
      <c r="AH51" s="53"/>
      <c r="AI51" s="53"/>
      <c r="AJ51" s="53">
        <v>1</v>
      </c>
      <c r="AK51" s="107">
        <f>+AH51+AI51+AJ51</f>
        <v>1</v>
      </c>
      <c r="AL51" s="53"/>
      <c r="AM51" s="53"/>
      <c r="AN51" s="53">
        <v>1</v>
      </c>
      <c r="AO51" s="107">
        <f t="shared" si="5"/>
        <v>1</v>
      </c>
      <c r="AP51" s="53"/>
      <c r="AQ51" s="53"/>
      <c r="AR51" s="53"/>
      <c r="AS51" s="107">
        <f t="shared" si="6"/>
        <v>0</v>
      </c>
      <c r="AT51" s="53"/>
      <c r="AU51" s="53"/>
      <c r="AV51" s="53"/>
      <c r="AW51" s="107">
        <f t="shared" si="13"/>
        <v>0</v>
      </c>
      <c r="AX51" s="108">
        <f t="shared" si="1"/>
        <v>2</v>
      </c>
      <c r="AY51" s="121">
        <f t="shared" si="2"/>
        <v>50</v>
      </c>
      <c r="AZ51" s="242" t="s">
        <v>242</v>
      </c>
      <c r="BA51" s="242" t="s">
        <v>243</v>
      </c>
      <c r="BB51" s="241" t="s">
        <v>206</v>
      </c>
      <c r="BC51" s="241" t="s">
        <v>206</v>
      </c>
    </row>
    <row r="52" spans="1:55" ht="33.75">
      <c r="A52" s="58"/>
      <c r="B52" s="58"/>
      <c r="C52" s="2"/>
      <c r="D52" s="2"/>
      <c r="E52" s="2"/>
      <c r="F52" s="2"/>
      <c r="G52" s="2"/>
      <c r="H52" s="2"/>
      <c r="I52" s="2"/>
      <c r="J52" s="2"/>
      <c r="K52" s="2"/>
      <c r="L52" s="31"/>
      <c r="M52" s="130">
        <v>22</v>
      </c>
      <c r="N52" s="50" t="s">
        <v>156</v>
      </c>
      <c r="O52" s="51" t="s">
        <v>53</v>
      </c>
      <c r="P52" s="112">
        <f t="shared" si="7"/>
        <v>2</v>
      </c>
      <c r="Q52" s="112">
        <f t="shared" si="8"/>
        <v>2</v>
      </c>
      <c r="R52" s="53"/>
      <c r="S52" s="53">
        <v>1</v>
      </c>
      <c r="T52" s="53"/>
      <c r="U52" s="49">
        <f>+R52+S52+T52</f>
        <v>1</v>
      </c>
      <c r="V52" s="54"/>
      <c r="W52" s="54"/>
      <c r="X52" s="54"/>
      <c r="Y52" s="49">
        <f>+V52+W52+X52</f>
        <v>0</v>
      </c>
      <c r="Z52" s="54"/>
      <c r="AA52" s="54"/>
      <c r="AB52" s="54">
        <v>1</v>
      </c>
      <c r="AC52" s="49">
        <f>+Z52+AA52+AB52</f>
        <v>1</v>
      </c>
      <c r="AD52" s="54"/>
      <c r="AE52" s="54"/>
      <c r="AF52" s="54"/>
      <c r="AG52" s="49">
        <f>+AD52+AE52+AF52</f>
        <v>0</v>
      </c>
      <c r="AH52" s="53"/>
      <c r="AI52" s="53">
        <v>1</v>
      </c>
      <c r="AJ52" s="53"/>
      <c r="AK52" s="107">
        <f t="shared" si="4"/>
        <v>1</v>
      </c>
      <c r="AL52" s="53"/>
      <c r="AM52" s="53"/>
      <c r="AN52" s="53"/>
      <c r="AO52" s="107">
        <f t="shared" si="5"/>
        <v>0</v>
      </c>
      <c r="AP52" s="53"/>
      <c r="AQ52" s="53"/>
      <c r="AR52" s="53"/>
      <c r="AS52" s="107">
        <f t="shared" si="6"/>
        <v>0</v>
      </c>
      <c r="AT52" s="53"/>
      <c r="AU52" s="53"/>
      <c r="AV52" s="53"/>
      <c r="AW52" s="107">
        <f t="shared" si="13"/>
        <v>0</v>
      </c>
      <c r="AX52" s="108">
        <f t="shared" si="1"/>
        <v>1</v>
      </c>
      <c r="AY52" s="121">
        <f t="shared" si="2"/>
        <v>50</v>
      </c>
      <c r="AZ52" s="242"/>
      <c r="BA52" s="242"/>
      <c r="BB52" s="122"/>
      <c r="BC52" s="122"/>
    </row>
    <row r="53" spans="1:55" ht="12.75">
      <c r="A53" s="58"/>
      <c r="B53" s="58"/>
      <c r="C53" s="2"/>
      <c r="D53" s="2"/>
      <c r="E53" s="2"/>
      <c r="F53" s="2"/>
      <c r="G53" s="2"/>
      <c r="H53" s="2"/>
      <c r="I53" s="2"/>
      <c r="J53" s="2"/>
      <c r="K53" s="2"/>
      <c r="L53" s="31"/>
      <c r="M53" s="130">
        <v>23</v>
      </c>
      <c r="N53" s="50" t="s">
        <v>157</v>
      </c>
      <c r="O53" s="51" t="s">
        <v>53</v>
      </c>
      <c r="P53" s="112">
        <f t="shared" si="7"/>
        <v>4</v>
      </c>
      <c r="Q53" s="112">
        <f t="shared" si="8"/>
        <v>4</v>
      </c>
      <c r="R53" s="53"/>
      <c r="S53" s="53"/>
      <c r="T53" s="53">
        <v>1</v>
      </c>
      <c r="U53" s="49">
        <f t="shared" si="9"/>
        <v>1</v>
      </c>
      <c r="V53" s="54"/>
      <c r="W53" s="54"/>
      <c r="X53" s="54">
        <v>1</v>
      </c>
      <c r="Y53" s="49">
        <f t="shared" si="10"/>
        <v>1</v>
      </c>
      <c r="Z53" s="54"/>
      <c r="AA53" s="54"/>
      <c r="AB53" s="54">
        <v>1</v>
      </c>
      <c r="AC53" s="49">
        <f t="shared" si="11"/>
        <v>1</v>
      </c>
      <c r="AD53" s="54"/>
      <c r="AE53" s="54"/>
      <c r="AF53" s="54">
        <v>1</v>
      </c>
      <c r="AG53" s="49">
        <f t="shared" si="12"/>
        <v>1</v>
      </c>
      <c r="AH53" s="53"/>
      <c r="AI53" s="53"/>
      <c r="AJ53" s="53">
        <v>1</v>
      </c>
      <c r="AK53" s="107">
        <f t="shared" si="4"/>
        <v>1</v>
      </c>
      <c r="AL53" s="53"/>
      <c r="AM53" s="53"/>
      <c r="AN53" s="53">
        <v>1</v>
      </c>
      <c r="AO53" s="107">
        <f t="shared" si="5"/>
        <v>1</v>
      </c>
      <c r="AP53" s="53"/>
      <c r="AQ53" s="53"/>
      <c r="AR53" s="53"/>
      <c r="AS53" s="107">
        <f t="shared" si="6"/>
        <v>0</v>
      </c>
      <c r="AT53" s="53"/>
      <c r="AU53" s="53"/>
      <c r="AV53" s="53"/>
      <c r="AW53" s="107">
        <f t="shared" si="13"/>
        <v>0</v>
      </c>
      <c r="AX53" s="108">
        <f t="shared" si="1"/>
        <v>2</v>
      </c>
      <c r="AY53" s="121">
        <f t="shared" si="2"/>
        <v>50</v>
      </c>
      <c r="AZ53" s="241" t="s">
        <v>53</v>
      </c>
      <c r="BA53" s="242" t="s">
        <v>244</v>
      </c>
      <c r="BB53" s="241" t="s">
        <v>206</v>
      </c>
      <c r="BC53" s="241" t="s">
        <v>206</v>
      </c>
    </row>
    <row r="54" spans="1:55" ht="17.25" customHeight="1">
      <c r="A54" s="62"/>
      <c r="B54" s="58" t="s">
        <v>134</v>
      </c>
      <c r="C54" s="6"/>
      <c r="D54" s="6"/>
      <c r="E54" s="6"/>
      <c r="F54" s="6"/>
      <c r="G54" s="6"/>
      <c r="H54" s="6"/>
      <c r="I54" s="6"/>
      <c r="J54" s="6"/>
      <c r="K54" s="6"/>
      <c r="L54" s="6"/>
      <c r="M54" s="130"/>
      <c r="N54" s="55" t="s">
        <v>131</v>
      </c>
      <c r="O54" s="56"/>
      <c r="P54" s="48">
        <f>SUM(P55:P65)</f>
        <v>54</v>
      </c>
      <c r="Q54" s="48">
        <f>SUM(Q55:Q65)</f>
        <v>54</v>
      </c>
      <c r="R54" s="48">
        <f>SUM(R55:R65)</f>
        <v>1</v>
      </c>
      <c r="S54" s="48">
        <f aca="true" t="shared" si="14" ref="S54:AG54">SUM(S55:S65)</f>
        <v>1</v>
      </c>
      <c r="T54" s="48">
        <f t="shared" si="14"/>
        <v>9</v>
      </c>
      <c r="U54" s="48">
        <f t="shared" si="14"/>
        <v>11</v>
      </c>
      <c r="V54" s="48">
        <f t="shared" si="14"/>
        <v>3</v>
      </c>
      <c r="W54" s="48">
        <f t="shared" si="14"/>
        <v>2</v>
      </c>
      <c r="X54" s="48">
        <f t="shared" si="14"/>
        <v>10</v>
      </c>
      <c r="Y54" s="48">
        <f t="shared" si="14"/>
        <v>15</v>
      </c>
      <c r="Z54" s="48">
        <f t="shared" si="14"/>
        <v>1</v>
      </c>
      <c r="AA54" s="48">
        <f t="shared" si="14"/>
        <v>1</v>
      </c>
      <c r="AB54" s="48">
        <f t="shared" si="14"/>
        <v>9</v>
      </c>
      <c r="AC54" s="48">
        <f t="shared" si="14"/>
        <v>11</v>
      </c>
      <c r="AD54" s="48">
        <f t="shared" si="14"/>
        <v>3</v>
      </c>
      <c r="AE54" s="48">
        <f t="shared" si="14"/>
        <v>5</v>
      </c>
      <c r="AF54" s="48">
        <f t="shared" si="14"/>
        <v>9</v>
      </c>
      <c r="AG54" s="48">
        <f t="shared" si="14"/>
        <v>17</v>
      </c>
      <c r="AH54" s="106">
        <f>SUM(AH55:AH65)</f>
        <v>1</v>
      </c>
      <c r="AI54" s="106">
        <f>SUM(AI55:AI65)</f>
        <v>1</v>
      </c>
      <c r="AJ54" s="106">
        <f>SUM(AJ55:AJ65)</f>
        <v>9</v>
      </c>
      <c r="AK54" s="107">
        <f t="shared" si="4"/>
        <v>11</v>
      </c>
      <c r="AL54" s="106">
        <f>SUM(AL55:AL65)</f>
        <v>2</v>
      </c>
      <c r="AM54" s="106">
        <f>SUM(AM55:AM65)</f>
        <v>3</v>
      </c>
      <c r="AN54" s="106">
        <f>SUM(AN55:AN65)</f>
        <v>11</v>
      </c>
      <c r="AO54" s="107">
        <f t="shared" si="5"/>
        <v>16</v>
      </c>
      <c r="AP54" s="106">
        <f>SUM(AP55:AP65)</f>
        <v>0</v>
      </c>
      <c r="AQ54" s="106">
        <f>SUM(AQ55:AQ65)</f>
        <v>0</v>
      </c>
      <c r="AR54" s="106">
        <f>SUM(AR55:AR65)</f>
        <v>0</v>
      </c>
      <c r="AS54" s="107">
        <f t="shared" si="6"/>
        <v>0</v>
      </c>
      <c r="AT54" s="106">
        <f>SUM(AT55:AT65)</f>
        <v>0</v>
      </c>
      <c r="AU54" s="106">
        <f>SUM(AU55:AU65)</f>
        <v>0</v>
      </c>
      <c r="AV54" s="106">
        <f>SUM(AV55:AV65)</f>
        <v>0</v>
      </c>
      <c r="AW54" s="106">
        <f>SUM(AW55:AW65)</f>
        <v>0</v>
      </c>
      <c r="AX54" s="106">
        <f>SUM(AX55:AX65)</f>
        <v>27</v>
      </c>
      <c r="AY54" s="120">
        <f t="shared" si="2"/>
        <v>50</v>
      </c>
      <c r="AZ54" s="123"/>
      <c r="BA54" s="123"/>
      <c r="BB54" s="123"/>
      <c r="BC54" s="123"/>
    </row>
    <row r="55" spans="1:55" ht="127.5">
      <c r="A55" s="62"/>
      <c r="B55" s="58"/>
      <c r="C55" s="6"/>
      <c r="D55" s="6"/>
      <c r="E55" s="6"/>
      <c r="F55" s="6"/>
      <c r="G55" s="6"/>
      <c r="H55" s="6"/>
      <c r="I55" s="6"/>
      <c r="J55" s="6"/>
      <c r="K55" s="245"/>
      <c r="L55" s="6"/>
      <c r="M55" s="130">
        <v>1</v>
      </c>
      <c r="N55" s="50" t="s">
        <v>72</v>
      </c>
      <c r="O55" s="51" t="s">
        <v>53</v>
      </c>
      <c r="P55" s="112">
        <f aca="true" t="shared" si="15" ref="P55:P65">+R55+S55+T55+V55+W55+X55+Z55+AA55+AB55+AD55+AE55+AF55</f>
        <v>4</v>
      </c>
      <c r="Q55" s="112">
        <f aca="true" t="shared" si="16" ref="Q55:Q65">+P55</f>
        <v>4</v>
      </c>
      <c r="R55" s="53"/>
      <c r="S55" s="53"/>
      <c r="T55" s="53">
        <v>1</v>
      </c>
      <c r="U55" s="49">
        <f aca="true" t="shared" si="17" ref="U55:U65">+R55+S55+T55</f>
        <v>1</v>
      </c>
      <c r="V55" s="54"/>
      <c r="W55" s="54"/>
      <c r="X55" s="54">
        <v>1</v>
      </c>
      <c r="Y55" s="49">
        <f aca="true" t="shared" si="18" ref="Y55:Y65">+V55+W55+X55</f>
        <v>1</v>
      </c>
      <c r="Z55" s="54"/>
      <c r="AA55" s="54"/>
      <c r="AB55" s="54">
        <v>1</v>
      </c>
      <c r="AC55" s="49">
        <f aca="true" t="shared" si="19" ref="AC55:AC65">+Z55+AA55+AB55</f>
        <v>1</v>
      </c>
      <c r="AD55" s="54"/>
      <c r="AE55" s="54"/>
      <c r="AF55" s="54">
        <v>1</v>
      </c>
      <c r="AG55" s="49">
        <f aca="true" t="shared" si="20" ref="AG55:AG65">+AD55+AE55+AF55</f>
        <v>1</v>
      </c>
      <c r="AH55" s="53"/>
      <c r="AI55" s="53"/>
      <c r="AJ55" s="53">
        <v>1</v>
      </c>
      <c r="AK55" s="107">
        <f t="shared" si="4"/>
        <v>1</v>
      </c>
      <c r="AL55" s="53"/>
      <c r="AM55" s="53"/>
      <c r="AN55" s="53">
        <v>1</v>
      </c>
      <c r="AO55" s="107">
        <f t="shared" si="5"/>
        <v>1</v>
      </c>
      <c r="AP55" s="53"/>
      <c r="AQ55" s="53"/>
      <c r="AR55" s="53"/>
      <c r="AS55" s="107">
        <f t="shared" si="6"/>
        <v>0</v>
      </c>
      <c r="AT55" s="54"/>
      <c r="AU55" s="54"/>
      <c r="AV55" s="54"/>
      <c r="AW55" s="107">
        <f aca="true" t="shared" si="21" ref="AW55:AW74">+AT55+AU55+AV55</f>
        <v>0</v>
      </c>
      <c r="AX55" s="108">
        <f t="shared" si="1"/>
        <v>2</v>
      </c>
      <c r="AY55" s="121">
        <f t="shared" si="2"/>
        <v>50</v>
      </c>
      <c r="AZ55" s="246" t="s">
        <v>207</v>
      </c>
      <c r="BA55" s="246" t="s">
        <v>245</v>
      </c>
      <c r="BB55" s="247" t="s">
        <v>208</v>
      </c>
      <c r="BC55" s="247" t="s">
        <v>209</v>
      </c>
    </row>
    <row r="56" spans="1:55" ht="51">
      <c r="A56" s="62"/>
      <c r="B56" s="58"/>
      <c r="C56" s="6"/>
      <c r="D56" s="6"/>
      <c r="E56" s="6"/>
      <c r="F56" s="62"/>
      <c r="G56" s="6"/>
      <c r="H56" s="6"/>
      <c r="I56" s="6"/>
      <c r="J56" s="6"/>
      <c r="K56" s="245"/>
      <c r="L56" s="6"/>
      <c r="M56" s="130">
        <v>2</v>
      </c>
      <c r="N56" s="50" t="s">
        <v>73</v>
      </c>
      <c r="O56" s="51" t="s">
        <v>53</v>
      </c>
      <c r="P56" s="112">
        <f t="shared" si="15"/>
        <v>5</v>
      </c>
      <c r="Q56" s="112">
        <f t="shared" si="16"/>
        <v>5</v>
      </c>
      <c r="R56" s="53"/>
      <c r="S56" s="53"/>
      <c r="T56" s="53">
        <v>2</v>
      </c>
      <c r="U56" s="49">
        <f t="shared" si="17"/>
        <v>2</v>
      </c>
      <c r="V56" s="54"/>
      <c r="W56" s="54"/>
      <c r="X56" s="54">
        <v>1</v>
      </c>
      <c r="Y56" s="49">
        <f t="shared" si="18"/>
        <v>1</v>
      </c>
      <c r="Z56" s="54"/>
      <c r="AA56" s="54"/>
      <c r="AB56" s="54">
        <v>1</v>
      </c>
      <c r="AC56" s="49">
        <f t="shared" si="19"/>
        <v>1</v>
      </c>
      <c r="AD56" s="54"/>
      <c r="AE56" s="54"/>
      <c r="AF56" s="54">
        <v>1</v>
      </c>
      <c r="AG56" s="49">
        <f t="shared" si="20"/>
        <v>1</v>
      </c>
      <c r="AH56" s="53"/>
      <c r="AI56" s="53"/>
      <c r="AJ56" s="53">
        <v>2</v>
      </c>
      <c r="AK56" s="107">
        <f t="shared" si="4"/>
        <v>2</v>
      </c>
      <c r="AL56" s="53"/>
      <c r="AM56" s="53"/>
      <c r="AN56" s="53">
        <v>1</v>
      </c>
      <c r="AO56" s="107">
        <f t="shared" si="5"/>
        <v>1</v>
      </c>
      <c r="AP56" s="53"/>
      <c r="AQ56" s="53"/>
      <c r="AR56" s="53"/>
      <c r="AS56" s="107">
        <f t="shared" si="6"/>
        <v>0</v>
      </c>
      <c r="AT56" s="54"/>
      <c r="AU56" s="54"/>
      <c r="AV56" s="54"/>
      <c r="AW56" s="107">
        <f t="shared" si="21"/>
        <v>0</v>
      </c>
      <c r="AX56" s="108">
        <f t="shared" si="1"/>
        <v>3</v>
      </c>
      <c r="AY56" s="121">
        <f t="shared" si="2"/>
        <v>60</v>
      </c>
      <c r="AZ56" s="247" t="s">
        <v>246</v>
      </c>
      <c r="BA56" s="247" t="s">
        <v>247</v>
      </c>
      <c r="BB56" s="247" t="s">
        <v>208</v>
      </c>
      <c r="BC56" s="247" t="s">
        <v>209</v>
      </c>
    </row>
    <row r="57" spans="1:55" ht="22.5">
      <c r="A57" s="62"/>
      <c r="B57" s="58"/>
      <c r="C57" s="6"/>
      <c r="D57" s="6"/>
      <c r="E57" s="6"/>
      <c r="F57" s="6"/>
      <c r="G57" s="62"/>
      <c r="H57" s="6"/>
      <c r="I57" s="6"/>
      <c r="J57" s="6"/>
      <c r="K57" s="245"/>
      <c r="L57" s="6"/>
      <c r="M57" s="130">
        <v>3</v>
      </c>
      <c r="N57" s="57" t="s">
        <v>74</v>
      </c>
      <c r="O57" s="51" t="s">
        <v>55</v>
      </c>
      <c r="P57" s="112">
        <f t="shared" si="15"/>
        <v>5</v>
      </c>
      <c r="Q57" s="112">
        <f t="shared" si="16"/>
        <v>5</v>
      </c>
      <c r="R57" s="53"/>
      <c r="S57" s="53"/>
      <c r="T57" s="53">
        <v>2</v>
      </c>
      <c r="U57" s="49">
        <f t="shared" si="17"/>
        <v>2</v>
      </c>
      <c r="V57" s="54"/>
      <c r="W57" s="54"/>
      <c r="X57" s="54"/>
      <c r="Y57" s="49">
        <f t="shared" si="18"/>
        <v>0</v>
      </c>
      <c r="Z57" s="54"/>
      <c r="AA57" s="54"/>
      <c r="AB57" s="54">
        <v>1</v>
      </c>
      <c r="AC57" s="49">
        <f t="shared" si="19"/>
        <v>1</v>
      </c>
      <c r="AD57" s="54">
        <v>1</v>
      </c>
      <c r="AE57" s="54">
        <v>1</v>
      </c>
      <c r="AF57" s="54"/>
      <c r="AG57" s="49">
        <f t="shared" si="20"/>
        <v>2</v>
      </c>
      <c r="AH57" s="53"/>
      <c r="AI57" s="53"/>
      <c r="AJ57" s="53">
        <v>2</v>
      </c>
      <c r="AK57" s="107">
        <f t="shared" si="4"/>
        <v>2</v>
      </c>
      <c r="AL57" s="53"/>
      <c r="AM57" s="53"/>
      <c r="AN57" s="53"/>
      <c r="AO57" s="107">
        <f t="shared" si="5"/>
        <v>0</v>
      </c>
      <c r="AP57" s="53"/>
      <c r="AQ57" s="53"/>
      <c r="AR57" s="53"/>
      <c r="AS57" s="107">
        <f t="shared" si="6"/>
        <v>0</v>
      </c>
      <c r="AT57" s="54"/>
      <c r="AU57" s="54"/>
      <c r="AV57" s="54"/>
      <c r="AW57" s="107">
        <f t="shared" si="21"/>
        <v>0</v>
      </c>
      <c r="AX57" s="108">
        <f t="shared" si="1"/>
        <v>2</v>
      </c>
      <c r="AY57" s="121">
        <f t="shared" si="2"/>
        <v>40</v>
      </c>
      <c r="AZ57" s="247"/>
      <c r="BA57" s="247"/>
      <c r="BB57" s="247" t="s">
        <v>208</v>
      </c>
      <c r="BC57" s="247" t="s">
        <v>209</v>
      </c>
    </row>
    <row r="58" spans="1:55" ht="102">
      <c r="A58" s="62"/>
      <c r="B58" s="58"/>
      <c r="C58" s="6"/>
      <c r="D58" s="6"/>
      <c r="E58" s="6"/>
      <c r="F58" s="6"/>
      <c r="G58" s="62"/>
      <c r="H58" s="6"/>
      <c r="I58" s="6"/>
      <c r="J58" s="6"/>
      <c r="K58" s="245"/>
      <c r="L58" s="6"/>
      <c r="M58" s="130">
        <v>4</v>
      </c>
      <c r="N58" s="57" t="s">
        <v>75</v>
      </c>
      <c r="O58" s="51" t="s">
        <v>53</v>
      </c>
      <c r="P58" s="112">
        <f t="shared" si="15"/>
        <v>4</v>
      </c>
      <c r="Q58" s="112">
        <f t="shared" si="16"/>
        <v>4</v>
      </c>
      <c r="R58" s="53"/>
      <c r="S58" s="53"/>
      <c r="T58" s="53">
        <v>1</v>
      </c>
      <c r="U58" s="49">
        <f>+R58+S58+T58</f>
        <v>1</v>
      </c>
      <c r="V58" s="54"/>
      <c r="W58" s="54"/>
      <c r="X58" s="54">
        <v>1</v>
      </c>
      <c r="Y58" s="49">
        <f>+V58+W58+X58</f>
        <v>1</v>
      </c>
      <c r="Z58" s="54"/>
      <c r="AA58" s="54"/>
      <c r="AB58" s="54">
        <v>1</v>
      </c>
      <c r="AC58" s="49">
        <f>+Z58+AA58+AB58</f>
        <v>1</v>
      </c>
      <c r="AD58" s="54"/>
      <c r="AE58" s="54"/>
      <c r="AF58" s="54">
        <v>1</v>
      </c>
      <c r="AG58" s="49">
        <f>+AD58+AE58+AF58</f>
        <v>1</v>
      </c>
      <c r="AH58" s="53"/>
      <c r="AI58" s="53"/>
      <c r="AJ58" s="53">
        <v>1</v>
      </c>
      <c r="AK58" s="107">
        <f>+AH58+AI58+AJ58</f>
        <v>1</v>
      </c>
      <c r="AL58" s="53"/>
      <c r="AM58" s="53"/>
      <c r="AN58" s="53">
        <v>1</v>
      </c>
      <c r="AO58" s="107">
        <f>+AL58+AM58+AN58</f>
        <v>1</v>
      </c>
      <c r="AP58" s="53"/>
      <c r="AQ58" s="53"/>
      <c r="AR58" s="53"/>
      <c r="AS58" s="107">
        <f>+AP58+AQ58+AR58</f>
        <v>0</v>
      </c>
      <c r="AT58" s="54"/>
      <c r="AU58" s="54"/>
      <c r="AV58" s="54"/>
      <c r="AW58" s="107">
        <f>+AT58+AU58+AV58</f>
        <v>0</v>
      </c>
      <c r="AX58" s="108">
        <f t="shared" si="1"/>
        <v>2</v>
      </c>
      <c r="AY58" s="121">
        <f t="shared" si="2"/>
        <v>50</v>
      </c>
      <c r="AZ58" s="246" t="s">
        <v>248</v>
      </c>
      <c r="BA58" s="246" t="s">
        <v>249</v>
      </c>
      <c r="BB58" s="247"/>
      <c r="BC58" s="246"/>
    </row>
    <row r="59" spans="1:55" ht="22.5">
      <c r="A59" s="62"/>
      <c r="B59" s="58"/>
      <c r="C59" s="6"/>
      <c r="D59" s="6"/>
      <c r="E59" s="6"/>
      <c r="F59" s="6"/>
      <c r="G59" s="6"/>
      <c r="H59" s="6"/>
      <c r="I59" s="6"/>
      <c r="J59" s="62"/>
      <c r="K59" s="245"/>
      <c r="L59" s="62"/>
      <c r="M59" s="130">
        <v>5</v>
      </c>
      <c r="N59" s="57" t="s">
        <v>76</v>
      </c>
      <c r="O59" s="51" t="s">
        <v>55</v>
      </c>
      <c r="P59" s="112">
        <f t="shared" si="15"/>
        <v>4</v>
      </c>
      <c r="Q59" s="112">
        <f t="shared" si="16"/>
        <v>4</v>
      </c>
      <c r="R59" s="53"/>
      <c r="S59" s="53"/>
      <c r="T59" s="53"/>
      <c r="U59" s="49">
        <f t="shared" si="17"/>
        <v>0</v>
      </c>
      <c r="V59" s="54">
        <v>1</v>
      </c>
      <c r="W59" s="54"/>
      <c r="X59" s="54"/>
      <c r="Y59" s="49">
        <f t="shared" si="18"/>
        <v>1</v>
      </c>
      <c r="Z59" s="54"/>
      <c r="AA59" s="54"/>
      <c r="AB59" s="54">
        <v>1</v>
      </c>
      <c r="AC59" s="49">
        <f t="shared" si="19"/>
        <v>1</v>
      </c>
      <c r="AD59" s="54">
        <v>1</v>
      </c>
      <c r="AE59" s="54">
        <v>1</v>
      </c>
      <c r="AF59" s="54"/>
      <c r="AG59" s="49">
        <f t="shared" si="20"/>
        <v>2</v>
      </c>
      <c r="AH59" s="53"/>
      <c r="AI59" s="53"/>
      <c r="AJ59" s="53"/>
      <c r="AK59" s="107">
        <f t="shared" si="4"/>
        <v>0</v>
      </c>
      <c r="AL59" s="53"/>
      <c r="AM59" s="53"/>
      <c r="AN59" s="53">
        <v>1</v>
      </c>
      <c r="AO59" s="107">
        <f t="shared" si="5"/>
        <v>1</v>
      </c>
      <c r="AP59" s="53"/>
      <c r="AQ59" s="53"/>
      <c r="AR59" s="53"/>
      <c r="AS59" s="107">
        <f t="shared" si="6"/>
        <v>0</v>
      </c>
      <c r="AT59" s="54"/>
      <c r="AU59" s="54"/>
      <c r="AV59" s="54"/>
      <c r="AW59" s="107">
        <f t="shared" si="21"/>
        <v>0</v>
      </c>
      <c r="AX59" s="108">
        <f t="shared" si="1"/>
        <v>1</v>
      </c>
      <c r="AY59" s="121">
        <f t="shared" si="2"/>
        <v>25</v>
      </c>
      <c r="AZ59" s="247"/>
      <c r="BA59" s="247"/>
      <c r="BB59" s="247"/>
      <c r="BC59" s="247"/>
    </row>
    <row r="60" spans="1:55" ht="22.5">
      <c r="A60" s="62"/>
      <c r="B60" s="58"/>
      <c r="C60" s="6"/>
      <c r="D60" s="6"/>
      <c r="E60" s="6"/>
      <c r="F60" s="6"/>
      <c r="G60" s="6"/>
      <c r="H60" s="6"/>
      <c r="I60" s="6"/>
      <c r="J60" s="62"/>
      <c r="K60" s="245"/>
      <c r="L60" s="62"/>
      <c r="M60" s="130">
        <v>6</v>
      </c>
      <c r="N60" s="57" t="s">
        <v>77</v>
      </c>
      <c r="O60" s="51" t="s">
        <v>55</v>
      </c>
      <c r="P60" s="112">
        <f t="shared" si="15"/>
        <v>5</v>
      </c>
      <c r="Q60" s="112">
        <f t="shared" si="16"/>
        <v>5</v>
      </c>
      <c r="R60" s="53"/>
      <c r="S60" s="53"/>
      <c r="T60" s="53">
        <v>1</v>
      </c>
      <c r="U60" s="49">
        <f t="shared" si="17"/>
        <v>1</v>
      </c>
      <c r="V60" s="54">
        <v>1</v>
      </c>
      <c r="W60" s="54">
        <v>1</v>
      </c>
      <c r="X60" s="54">
        <v>1</v>
      </c>
      <c r="Y60" s="49">
        <f t="shared" si="18"/>
        <v>3</v>
      </c>
      <c r="Z60" s="54"/>
      <c r="AA60" s="54"/>
      <c r="AB60" s="54"/>
      <c r="AC60" s="49">
        <f t="shared" si="19"/>
        <v>0</v>
      </c>
      <c r="AD60" s="54"/>
      <c r="AE60" s="54">
        <v>1</v>
      </c>
      <c r="AF60" s="54"/>
      <c r="AG60" s="49">
        <f t="shared" si="20"/>
        <v>1</v>
      </c>
      <c r="AH60" s="53"/>
      <c r="AI60" s="53"/>
      <c r="AJ60" s="53">
        <v>1</v>
      </c>
      <c r="AK60" s="107">
        <f t="shared" si="4"/>
        <v>1</v>
      </c>
      <c r="AL60" s="53">
        <v>1</v>
      </c>
      <c r="AM60" s="53">
        <v>1</v>
      </c>
      <c r="AN60" s="53">
        <v>1</v>
      </c>
      <c r="AO60" s="107">
        <f t="shared" si="5"/>
        <v>3</v>
      </c>
      <c r="AP60" s="53"/>
      <c r="AQ60" s="53"/>
      <c r="AR60" s="53"/>
      <c r="AS60" s="107">
        <f t="shared" si="6"/>
        <v>0</v>
      </c>
      <c r="AT60" s="54"/>
      <c r="AU60" s="54"/>
      <c r="AV60" s="54"/>
      <c r="AW60" s="107">
        <f t="shared" si="21"/>
        <v>0</v>
      </c>
      <c r="AX60" s="108">
        <f t="shared" si="1"/>
        <v>4</v>
      </c>
      <c r="AY60" s="121">
        <f t="shared" si="2"/>
        <v>80</v>
      </c>
      <c r="AZ60" s="247"/>
      <c r="BA60" s="247"/>
      <c r="BB60" s="247"/>
      <c r="BC60" s="247" t="s">
        <v>209</v>
      </c>
    </row>
    <row r="61" spans="1:55" ht="25.5">
      <c r="A61" s="62"/>
      <c r="B61" s="58"/>
      <c r="C61" s="6"/>
      <c r="D61" s="6"/>
      <c r="E61" s="6"/>
      <c r="F61" s="6"/>
      <c r="G61" s="6"/>
      <c r="H61" s="6"/>
      <c r="I61" s="6"/>
      <c r="J61" s="62"/>
      <c r="K61" s="245"/>
      <c r="L61" s="62"/>
      <c r="M61" s="130">
        <v>7</v>
      </c>
      <c r="N61" s="57" t="s">
        <v>78</v>
      </c>
      <c r="O61" s="51" t="s">
        <v>53</v>
      </c>
      <c r="P61" s="112">
        <f t="shared" si="15"/>
        <v>2</v>
      </c>
      <c r="Q61" s="112">
        <f t="shared" si="16"/>
        <v>2</v>
      </c>
      <c r="R61" s="53"/>
      <c r="S61" s="53"/>
      <c r="T61" s="53"/>
      <c r="U61" s="49">
        <f t="shared" si="17"/>
        <v>0</v>
      </c>
      <c r="V61" s="54"/>
      <c r="W61" s="54"/>
      <c r="X61" s="54">
        <v>1</v>
      </c>
      <c r="Y61" s="49">
        <f t="shared" si="18"/>
        <v>1</v>
      </c>
      <c r="Z61" s="54"/>
      <c r="AA61" s="54"/>
      <c r="AB61" s="54"/>
      <c r="AC61" s="49">
        <f t="shared" si="19"/>
        <v>0</v>
      </c>
      <c r="AD61" s="54"/>
      <c r="AE61" s="54"/>
      <c r="AF61" s="54">
        <v>1</v>
      </c>
      <c r="AG61" s="49">
        <f t="shared" si="20"/>
        <v>1</v>
      </c>
      <c r="AH61" s="53"/>
      <c r="AI61" s="53"/>
      <c r="AJ61" s="53"/>
      <c r="AK61" s="107">
        <f t="shared" si="4"/>
        <v>0</v>
      </c>
      <c r="AL61" s="53"/>
      <c r="AM61" s="53"/>
      <c r="AN61" s="53">
        <v>1</v>
      </c>
      <c r="AO61" s="107">
        <f t="shared" si="5"/>
        <v>1</v>
      </c>
      <c r="AP61" s="53"/>
      <c r="AQ61" s="53"/>
      <c r="AR61" s="53"/>
      <c r="AS61" s="107">
        <f t="shared" si="6"/>
        <v>0</v>
      </c>
      <c r="AT61" s="54"/>
      <c r="AU61" s="54"/>
      <c r="AV61" s="54"/>
      <c r="AW61" s="107">
        <f t="shared" si="21"/>
        <v>0</v>
      </c>
      <c r="AX61" s="108">
        <f t="shared" si="1"/>
        <v>1</v>
      </c>
      <c r="AY61" s="121">
        <f t="shared" si="2"/>
        <v>50</v>
      </c>
      <c r="AZ61" s="246" t="s">
        <v>250</v>
      </c>
      <c r="BA61" s="246" t="s">
        <v>251</v>
      </c>
      <c r="BB61" s="246" t="s">
        <v>208</v>
      </c>
      <c r="BC61" s="246" t="s">
        <v>209</v>
      </c>
    </row>
    <row r="62" spans="1:55" ht="142.5" customHeight="1">
      <c r="A62" s="62"/>
      <c r="B62" s="58"/>
      <c r="C62" s="6"/>
      <c r="D62" s="6"/>
      <c r="E62" s="6"/>
      <c r="F62" s="6"/>
      <c r="G62" s="6"/>
      <c r="H62" s="6"/>
      <c r="I62" s="6"/>
      <c r="J62" s="62"/>
      <c r="K62" s="245"/>
      <c r="L62" s="62"/>
      <c r="M62" s="130">
        <v>8</v>
      </c>
      <c r="N62" s="57" t="s">
        <v>79</v>
      </c>
      <c r="O62" s="51" t="s">
        <v>53</v>
      </c>
      <c r="P62" s="112">
        <f t="shared" si="15"/>
        <v>12</v>
      </c>
      <c r="Q62" s="112">
        <f t="shared" si="16"/>
        <v>12</v>
      </c>
      <c r="R62" s="53">
        <v>1</v>
      </c>
      <c r="S62" s="53">
        <v>1</v>
      </c>
      <c r="T62" s="53">
        <v>1</v>
      </c>
      <c r="U62" s="49">
        <f t="shared" si="17"/>
        <v>3</v>
      </c>
      <c r="V62" s="54">
        <v>1</v>
      </c>
      <c r="W62" s="54">
        <v>1</v>
      </c>
      <c r="X62" s="54">
        <v>1</v>
      </c>
      <c r="Y62" s="49">
        <f t="shared" si="18"/>
        <v>3</v>
      </c>
      <c r="Z62" s="54">
        <v>1</v>
      </c>
      <c r="AA62" s="54">
        <v>1</v>
      </c>
      <c r="AB62" s="54">
        <v>1</v>
      </c>
      <c r="AC62" s="49">
        <f t="shared" si="19"/>
        <v>3</v>
      </c>
      <c r="AD62" s="54">
        <v>1</v>
      </c>
      <c r="AE62" s="54">
        <v>1</v>
      </c>
      <c r="AF62" s="54">
        <v>1</v>
      </c>
      <c r="AG62" s="49">
        <f t="shared" si="20"/>
        <v>3</v>
      </c>
      <c r="AH62" s="53">
        <v>1</v>
      </c>
      <c r="AI62" s="53">
        <v>1</v>
      </c>
      <c r="AJ62" s="53">
        <v>1</v>
      </c>
      <c r="AK62" s="107">
        <f t="shared" si="4"/>
        <v>3</v>
      </c>
      <c r="AL62" s="53">
        <v>1</v>
      </c>
      <c r="AM62" s="53">
        <v>1</v>
      </c>
      <c r="AN62" s="53">
        <v>1</v>
      </c>
      <c r="AO62" s="107">
        <f t="shared" si="5"/>
        <v>3</v>
      </c>
      <c r="AP62" s="53"/>
      <c r="AQ62" s="53"/>
      <c r="AR62" s="53"/>
      <c r="AS62" s="107">
        <f t="shared" si="6"/>
        <v>0</v>
      </c>
      <c r="AT62" s="54"/>
      <c r="AU62" s="54"/>
      <c r="AV62" s="54"/>
      <c r="AW62" s="107">
        <f t="shared" si="21"/>
        <v>0</v>
      </c>
      <c r="AX62" s="108">
        <f t="shared" si="1"/>
        <v>6</v>
      </c>
      <c r="AY62" s="121">
        <f t="shared" si="2"/>
        <v>50</v>
      </c>
      <c r="AZ62" s="247" t="s">
        <v>252</v>
      </c>
      <c r="BA62" s="247" t="s">
        <v>253</v>
      </c>
      <c r="BB62" s="247" t="s">
        <v>208</v>
      </c>
      <c r="BC62" s="247" t="s">
        <v>209</v>
      </c>
    </row>
    <row r="63" spans="1:55" ht="63.75">
      <c r="A63" s="62"/>
      <c r="B63" s="58"/>
      <c r="C63" s="6"/>
      <c r="D63" s="6"/>
      <c r="E63" s="6"/>
      <c r="F63" s="6"/>
      <c r="G63" s="6"/>
      <c r="H63" s="6"/>
      <c r="I63" s="6"/>
      <c r="J63" s="62"/>
      <c r="K63" s="245"/>
      <c r="L63" s="62"/>
      <c r="M63" s="130">
        <v>9</v>
      </c>
      <c r="N63" s="57" t="s">
        <v>80</v>
      </c>
      <c r="O63" s="51" t="s">
        <v>53</v>
      </c>
      <c r="P63" s="112">
        <f t="shared" si="15"/>
        <v>2</v>
      </c>
      <c r="Q63" s="112">
        <f t="shared" si="16"/>
        <v>2</v>
      </c>
      <c r="R63" s="53"/>
      <c r="S63" s="53"/>
      <c r="T63" s="53"/>
      <c r="U63" s="49">
        <f t="shared" si="17"/>
        <v>0</v>
      </c>
      <c r="V63" s="54"/>
      <c r="W63" s="54"/>
      <c r="X63" s="54">
        <v>1</v>
      </c>
      <c r="Y63" s="49">
        <f t="shared" si="18"/>
        <v>1</v>
      </c>
      <c r="Z63" s="54"/>
      <c r="AA63" s="54"/>
      <c r="AB63" s="54"/>
      <c r="AC63" s="49">
        <f t="shared" si="19"/>
        <v>0</v>
      </c>
      <c r="AD63" s="54"/>
      <c r="AE63" s="54"/>
      <c r="AF63" s="54">
        <v>1</v>
      </c>
      <c r="AG63" s="49">
        <f t="shared" si="20"/>
        <v>1</v>
      </c>
      <c r="AH63" s="53"/>
      <c r="AI63" s="53"/>
      <c r="AJ63" s="53"/>
      <c r="AK63" s="107">
        <f t="shared" si="4"/>
        <v>0</v>
      </c>
      <c r="AL63" s="53"/>
      <c r="AM63" s="53"/>
      <c r="AN63" s="53">
        <v>1</v>
      </c>
      <c r="AO63" s="107">
        <f t="shared" si="5"/>
        <v>1</v>
      </c>
      <c r="AP63" s="53"/>
      <c r="AQ63" s="53"/>
      <c r="AR63" s="53"/>
      <c r="AS63" s="107">
        <f t="shared" si="6"/>
        <v>0</v>
      </c>
      <c r="AT63" s="54"/>
      <c r="AU63" s="54"/>
      <c r="AV63" s="54"/>
      <c r="AW63" s="107">
        <f t="shared" si="21"/>
        <v>0</v>
      </c>
      <c r="AX63" s="108">
        <f t="shared" si="1"/>
        <v>1</v>
      </c>
      <c r="AY63" s="121">
        <f t="shared" si="2"/>
        <v>50</v>
      </c>
      <c r="AZ63" s="246" t="s">
        <v>254</v>
      </c>
      <c r="BA63" s="246" t="s">
        <v>255</v>
      </c>
      <c r="BB63" s="246"/>
      <c r="BC63" s="246"/>
    </row>
    <row r="64" spans="1:55" ht="12.75">
      <c r="A64" s="62"/>
      <c r="B64" s="58"/>
      <c r="C64" s="6"/>
      <c r="D64" s="6"/>
      <c r="E64" s="6"/>
      <c r="F64" s="6"/>
      <c r="G64" s="6"/>
      <c r="H64" s="6"/>
      <c r="I64" s="6"/>
      <c r="J64" s="6"/>
      <c r="K64" s="245"/>
      <c r="L64" s="6"/>
      <c r="M64" s="130">
        <v>10</v>
      </c>
      <c r="N64" s="57" t="s">
        <v>81</v>
      </c>
      <c r="O64" s="51" t="s">
        <v>55</v>
      </c>
      <c r="P64" s="112">
        <f t="shared" si="15"/>
        <v>1</v>
      </c>
      <c r="Q64" s="112">
        <f t="shared" si="16"/>
        <v>1</v>
      </c>
      <c r="R64" s="53"/>
      <c r="S64" s="53"/>
      <c r="T64" s="53"/>
      <c r="U64" s="49">
        <f t="shared" si="17"/>
        <v>0</v>
      </c>
      <c r="V64" s="54"/>
      <c r="W64" s="54"/>
      <c r="X64" s="54"/>
      <c r="Y64" s="49">
        <f t="shared" si="18"/>
        <v>0</v>
      </c>
      <c r="Z64" s="54"/>
      <c r="AA64" s="54"/>
      <c r="AB64" s="54"/>
      <c r="AC64" s="49">
        <f t="shared" si="19"/>
        <v>0</v>
      </c>
      <c r="AD64" s="54"/>
      <c r="AE64" s="54">
        <v>1</v>
      </c>
      <c r="AF64" s="54"/>
      <c r="AG64" s="49">
        <f t="shared" si="20"/>
        <v>1</v>
      </c>
      <c r="AH64" s="53"/>
      <c r="AI64" s="53"/>
      <c r="AJ64" s="53"/>
      <c r="AK64" s="107">
        <f t="shared" si="4"/>
        <v>0</v>
      </c>
      <c r="AL64" s="53"/>
      <c r="AM64" s="53"/>
      <c r="AN64" s="53"/>
      <c r="AO64" s="107">
        <f t="shared" si="5"/>
        <v>0</v>
      </c>
      <c r="AP64" s="53"/>
      <c r="AQ64" s="53"/>
      <c r="AR64" s="53"/>
      <c r="AS64" s="107">
        <f t="shared" si="6"/>
        <v>0</v>
      </c>
      <c r="AT64" s="54"/>
      <c r="AU64" s="54"/>
      <c r="AV64" s="54"/>
      <c r="AW64" s="107">
        <f t="shared" si="21"/>
        <v>0</v>
      </c>
      <c r="AX64" s="108">
        <f t="shared" si="1"/>
        <v>0</v>
      </c>
      <c r="AY64" s="121">
        <f t="shared" si="2"/>
        <v>0</v>
      </c>
      <c r="AZ64" s="246"/>
      <c r="BA64" s="246"/>
      <c r="BB64" s="246"/>
      <c r="BC64" s="246"/>
    </row>
    <row r="65" spans="1:55" ht="25.5">
      <c r="A65" s="62"/>
      <c r="B65" s="58"/>
      <c r="C65" s="6"/>
      <c r="D65" s="6"/>
      <c r="E65" s="6"/>
      <c r="F65" s="6"/>
      <c r="G65" s="6"/>
      <c r="H65" s="6"/>
      <c r="I65" s="6"/>
      <c r="J65" s="6"/>
      <c r="K65" s="245"/>
      <c r="L65" s="6"/>
      <c r="M65" s="130">
        <v>11</v>
      </c>
      <c r="N65" s="57" t="s">
        <v>82</v>
      </c>
      <c r="O65" s="51" t="s">
        <v>83</v>
      </c>
      <c r="P65" s="112">
        <f t="shared" si="15"/>
        <v>10</v>
      </c>
      <c r="Q65" s="112">
        <f t="shared" si="16"/>
        <v>10</v>
      </c>
      <c r="R65" s="53"/>
      <c r="S65" s="53"/>
      <c r="T65" s="53">
        <v>1</v>
      </c>
      <c r="U65" s="49">
        <f t="shared" si="17"/>
        <v>1</v>
      </c>
      <c r="V65" s="54"/>
      <c r="W65" s="54"/>
      <c r="X65" s="54">
        <v>3</v>
      </c>
      <c r="Y65" s="49">
        <f t="shared" si="18"/>
        <v>3</v>
      </c>
      <c r="Z65" s="54"/>
      <c r="AA65" s="54"/>
      <c r="AB65" s="54">
        <v>3</v>
      </c>
      <c r="AC65" s="49">
        <f t="shared" si="19"/>
        <v>3</v>
      </c>
      <c r="AD65" s="54"/>
      <c r="AE65" s="54"/>
      <c r="AF65" s="54">
        <v>3</v>
      </c>
      <c r="AG65" s="49">
        <f t="shared" si="20"/>
        <v>3</v>
      </c>
      <c r="AH65" s="53"/>
      <c r="AI65" s="53"/>
      <c r="AJ65" s="53">
        <v>1</v>
      </c>
      <c r="AK65" s="107">
        <f t="shared" si="4"/>
        <v>1</v>
      </c>
      <c r="AL65" s="53"/>
      <c r="AM65" s="53">
        <v>1</v>
      </c>
      <c r="AN65" s="53">
        <v>3</v>
      </c>
      <c r="AO65" s="107">
        <f t="shared" si="5"/>
        <v>4</v>
      </c>
      <c r="AP65" s="53"/>
      <c r="AQ65" s="53"/>
      <c r="AR65" s="53"/>
      <c r="AS65" s="107">
        <f t="shared" si="6"/>
        <v>0</v>
      </c>
      <c r="AT65" s="54"/>
      <c r="AU65" s="54"/>
      <c r="AV65" s="54"/>
      <c r="AW65" s="107"/>
      <c r="AX65" s="108">
        <f t="shared" si="1"/>
        <v>5</v>
      </c>
      <c r="AY65" s="121"/>
      <c r="AZ65" s="247" t="s">
        <v>210</v>
      </c>
      <c r="BA65" s="247" t="s">
        <v>256</v>
      </c>
      <c r="BB65" s="246" t="s">
        <v>208</v>
      </c>
      <c r="BC65" s="247" t="s">
        <v>209</v>
      </c>
    </row>
    <row r="66" spans="1:55" ht="12.75">
      <c r="A66" s="62"/>
      <c r="B66" s="58" t="s">
        <v>135</v>
      </c>
      <c r="C66" s="6"/>
      <c r="D66" s="6"/>
      <c r="E66" s="6"/>
      <c r="F66" s="6"/>
      <c r="G66" s="6"/>
      <c r="H66" s="6"/>
      <c r="I66" s="6"/>
      <c r="J66" s="6"/>
      <c r="K66" s="6"/>
      <c r="L66" s="6"/>
      <c r="M66" s="130"/>
      <c r="N66" s="55" t="s">
        <v>147</v>
      </c>
      <c r="O66" s="56"/>
      <c r="P66" s="48">
        <f>SUM(P67:P74)</f>
        <v>64</v>
      </c>
      <c r="Q66" s="48">
        <f>SUM(Q67:Q74)</f>
        <v>64</v>
      </c>
      <c r="R66" s="48">
        <f>SUM(R67:R74)</f>
        <v>8</v>
      </c>
      <c r="S66" s="48">
        <f aca="true" t="shared" si="22" ref="S66:AG66">SUM(S67:S74)</f>
        <v>4</v>
      </c>
      <c r="T66" s="48">
        <f t="shared" si="22"/>
        <v>6</v>
      </c>
      <c r="U66" s="48">
        <f t="shared" si="22"/>
        <v>18</v>
      </c>
      <c r="V66" s="48">
        <f t="shared" si="22"/>
        <v>5</v>
      </c>
      <c r="W66" s="48">
        <f t="shared" si="22"/>
        <v>4</v>
      </c>
      <c r="X66" s="48">
        <f t="shared" si="22"/>
        <v>7</v>
      </c>
      <c r="Y66" s="48">
        <f t="shared" si="22"/>
        <v>16</v>
      </c>
      <c r="Z66" s="48">
        <f t="shared" si="22"/>
        <v>4</v>
      </c>
      <c r="AA66" s="48">
        <f t="shared" si="22"/>
        <v>4</v>
      </c>
      <c r="AB66" s="48">
        <f t="shared" si="22"/>
        <v>7</v>
      </c>
      <c r="AC66" s="48">
        <f t="shared" si="22"/>
        <v>15</v>
      </c>
      <c r="AD66" s="48">
        <f t="shared" si="22"/>
        <v>4</v>
      </c>
      <c r="AE66" s="48">
        <f t="shared" si="22"/>
        <v>4</v>
      </c>
      <c r="AF66" s="48">
        <f t="shared" si="22"/>
        <v>7</v>
      </c>
      <c r="AG66" s="48">
        <f t="shared" si="22"/>
        <v>15</v>
      </c>
      <c r="AH66" s="106">
        <f>SUM(AH67:AH74)</f>
        <v>8</v>
      </c>
      <c r="AI66" s="106">
        <f>SUM(AI67:AI74)</f>
        <v>4</v>
      </c>
      <c r="AJ66" s="106">
        <f>SUM(AJ67:AJ74)</f>
        <v>6</v>
      </c>
      <c r="AK66" s="107">
        <f t="shared" si="4"/>
        <v>18</v>
      </c>
      <c r="AL66" s="106">
        <f>SUM(AL67:AL74)</f>
        <v>4</v>
      </c>
      <c r="AM66" s="106">
        <f>SUM(AM67:AM74)</f>
        <v>4</v>
      </c>
      <c r="AN66" s="106">
        <f>SUM(AN67:AN74)</f>
        <v>7</v>
      </c>
      <c r="AO66" s="107">
        <f t="shared" si="5"/>
        <v>15</v>
      </c>
      <c r="AP66" s="106">
        <f>SUM(AP67:AP74)</f>
        <v>0</v>
      </c>
      <c r="AQ66" s="106">
        <f>SUM(AQ67:AQ74)</f>
        <v>0</v>
      </c>
      <c r="AR66" s="106">
        <f>SUM(AR67:AR74)</f>
        <v>0</v>
      </c>
      <c r="AS66" s="107">
        <f t="shared" si="6"/>
        <v>0</v>
      </c>
      <c r="AT66" s="106">
        <f>SUM(AT67:AT74)</f>
        <v>0</v>
      </c>
      <c r="AU66" s="106">
        <f>SUM(AU67:AU74)</f>
        <v>0</v>
      </c>
      <c r="AV66" s="106">
        <f>SUM(AV67:AV74)</f>
        <v>0</v>
      </c>
      <c r="AW66" s="106">
        <f>SUM(AW67:AW74)</f>
        <v>0</v>
      </c>
      <c r="AX66" s="106">
        <f>SUM(AX67:AX74)</f>
        <v>33</v>
      </c>
      <c r="AY66" s="120">
        <f t="shared" si="2"/>
        <v>51.5625</v>
      </c>
      <c r="AZ66" s="123"/>
      <c r="BA66" s="123"/>
      <c r="BB66" s="123"/>
      <c r="BC66" s="123"/>
    </row>
    <row r="67" spans="1:55" ht="25.5">
      <c r="A67" s="62"/>
      <c r="B67" s="58"/>
      <c r="C67" s="6"/>
      <c r="D67" s="6"/>
      <c r="E67" s="6"/>
      <c r="F67" s="6"/>
      <c r="G67" s="6"/>
      <c r="H67" s="6"/>
      <c r="I67" s="6"/>
      <c r="J67" s="6"/>
      <c r="K67" s="6"/>
      <c r="L67" s="91"/>
      <c r="M67" s="130">
        <v>1</v>
      </c>
      <c r="N67" s="50" t="s">
        <v>84</v>
      </c>
      <c r="O67" s="51" t="s">
        <v>53</v>
      </c>
      <c r="P67" s="112">
        <f aca="true" t="shared" si="23" ref="P67:P74">+R67+S67+T67+V67+W67+X67+Z67+AA67+AB67+AD67+AE67+AF67</f>
        <v>4</v>
      </c>
      <c r="Q67" s="112">
        <f aca="true" t="shared" si="24" ref="Q67:Q74">+P67</f>
        <v>4</v>
      </c>
      <c r="R67" s="53"/>
      <c r="S67" s="53"/>
      <c r="T67" s="53">
        <v>1</v>
      </c>
      <c r="U67" s="49">
        <f aca="true" t="shared" si="25" ref="U67:U74">+R67+S67+T67</f>
        <v>1</v>
      </c>
      <c r="V67" s="54"/>
      <c r="W67" s="54"/>
      <c r="X67" s="54">
        <v>1</v>
      </c>
      <c r="Y67" s="49">
        <f aca="true" t="shared" si="26" ref="Y67:Y74">+V67+W67+X67</f>
        <v>1</v>
      </c>
      <c r="Z67" s="54"/>
      <c r="AA67" s="54"/>
      <c r="AB67" s="54">
        <v>1</v>
      </c>
      <c r="AC67" s="49">
        <f aca="true" t="shared" si="27" ref="AC67:AC74">+Z67+AA67+AB67</f>
        <v>1</v>
      </c>
      <c r="AD67" s="54"/>
      <c r="AE67" s="54"/>
      <c r="AF67" s="54">
        <v>1</v>
      </c>
      <c r="AG67" s="49">
        <f aca="true" t="shared" si="28" ref="AG67:AG74">+AD67+AE67+AF67</f>
        <v>1</v>
      </c>
      <c r="AH67" s="53"/>
      <c r="AI67" s="53"/>
      <c r="AJ67" s="53">
        <v>1</v>
      </c>
      <c r="AK67" s="107">
        <f t="shared" si="4"/>
        <v>1</v>
      </c>
      <c r="AL67" s="53"/>
      <c r="AM67" s="53"/>
      <c r="AN67" s="53">
        <v>1</v>
      </c>
      <c r="AO67" s="107">
        <f t="shared" si="5"/>
        <v>1</v>
      </c>
      <c r="AP67" s="53"/>
      <c r="AQ67" s="53"/>
      <c r="AR67" s="53"/>
      <c r="AS67" s="107">
        <f t="shared" si="6"/>
        <v>0</v>
      </c>
      <c r="AT67" s="53"/>
      <c r="AU67" s="54"/>
      <c r="AV67" s="54"/>
      <c r="AW67" s="107">
        <f t="shared" si="21"/>
        <v>0</v>
      </c>
      <c r="AX67" s="108">
        <f t="shared" si="1"/>
        <v>2</v>
      </c>
      <c r="AY67" s="121">
        <f t="shared" si="2"/>
        <v>50</v>
      </c>
      <c r="AZ67" s="243" t="s">
        <v>211</v>
      </c>
      <c r="BA67" s="242" t="s">
        <v>212</v>
      </c>
      <c r="BB67" s="248" t="s">
        <v>213</v>
      </c>
      <c r="BC67" s="248" t="s">
        <v>213</v>
      </c>
    </row>
    <row r="68" spans="1:55" ht="25.5">
      <c r="A68" s="62"/>
      <c r="B68" s="58"/>
      <c r="C68" s="6"/>
      <c r="D68" s="6"/>
      <c r="E68" s="6"/>
      <c r="F68" s="6"/>
      <c r="G68" s="6"/>
      <c r="H68" s="6"/>
      <c r="I68" s="6"/>
      <c r="J68" s="6"/>
      <c r="K68" s="6"/>
      <c r="L68" s="91"/>
      <c r="M68" s="130">
        <v>2</v>
      </c>
      <c r="N68" s="50" t="s">
        <v>85</v>
      </c>
      <c r="O68" s="51" t="s">
        <v>53</v>
      </c>
      <c r="P68" s="112">
        <f t="shared" si="23"/>
        <v>4</v>
      </c>
      <c r="Q68" s="112">
        <f t="shared" si="24"/>
        <v>4</v>
      </c>
      <c r="R68" s="53"/>
      <c r="S68" s="53"/>
      <c r="T68" s="53">
        <v>1</v>
      </c>
      <c r="U68" s="49">
        <f t="shared" si="25"/>
        <v>1</v>
      </c>
      <c r="V68" s="54"/>
      <c r="W68" s="54"/>
      <c r="X68" s="54">
        <v>1</v>
      </c>
      <c r="Y68" s="49">
        <f t="shared" si="26"/>
        <v>1</v>
      </c>
      <c r="Z68" s="54"/>
      <c r="AA68" s="54"/>
      <c r="AB68" s="54">
        <v>1</v>
      </c>
      <c r="AC68" s="49">
        <f t="shared" si="27"/>
        <v>1</v>
      </c>
      <c r="AD68" s="54"/>
      <c r="AE68" s="54"/>
      <c r="AF68" s="54">
        <v>1</v>
      </c>
      <c r="AG68" s="49">
        <f t="shared" si="28"/>
        <v>1</v>
      </c>
      <c r="AH68" s="53"/>
      <c r="AI68" s="53"/>
      <c r="AJ68" s="53">
        <v>1</v>
      </c>
      <c r="AK68" s="107">
        <f t="shared" si="4"/>
        <v>1</v>
      </c>
      <c r="AL68" s="53"/>
      <c r="AM68" s="53"/>
      <c r="AN68" s="53">
        <v>1</v>
      </c>
      <c r="AO68" s="107">
        <f t="shared" si="5"/>
        <v>1</v>
      </c>
      <c r="AP68" s="53"/>
      <c r="AQ68" s="53"/>
      <c r="AR68" s="53"/>
      <c r="AS68" s="107">
        <f t="shared" si="6"/>
        <v>0</v>
      </c>
      <c r="AT68" s="53"/>
      <c r="AU68" s="54"/>
      <c r="AV68" s="54"/>
      <c r="AW68" s="107">
        <f t="shared" si="21"/>
        <v>0</v>
      </c>
      <c r="AX68" s="108">
        <f t="shared" si="1"/>
        <v>2</v>
      </c>
      <c r="AY68" s="121">
        <f t="shared" si="2"/>
        <v>50</v>
      </c>
      <c r="AZ68" s="243" t="s">
        <v>257</v>
      </c>
      <c r="BA68" s="242" t="s">
        <v>258</v>
      </c>
      <c r="BB68" s="248" t="s">
        <v>213</v>
      </c>
      <c r="BC68" s="248" t="s">
        <v>213</v>
      </c>
    </row>
    <row r="69" spans="1:55" ht="25.5">
      <c r="A69" s="62"/>
      <c r="B69" s="58"/>
      <c r="C69" s="6"/>
      <c r="D69" s="6"/>
      <c r="E69" s="6"/>
      <c r="F69" s="6"/>
      <c r="G69" s="6"/>
      <c r="H69" s="6"/>
      <c r="I69" s="6"/>
      <c r="J69" s="6"/>
      <c r="K69" s="6"/>
      <c r="L69" s="91"/>
      <c r="M69" s="130">
        <v>3</v>
      </c>
      <c r="N69" s="50" t="s">
        <v>86</v>
      </c>
      <c r="O69" s="51" t="s">
        <v>53</v>
      </c>
      <c r="P69" s="112">
        <f t="shared" si="23"/>
        <v>12</v>
      </c>
      <c r="Q69" s="112">
        <f t="shared" si="24"/>
        <v>12</v>
      </c>
      <c r="R69" s="53">
        <v>1</v>
      </c>
      <c r="S69" s="53">
        <v>1</v>
      </c>
      <c r="T69" s="53">
        <v>1</v>
      </c>
      <c r="U69" s="49">
        <f t="shared" si="25"/>
        <v>3</v>
      </c>
      <c r="V69" s="54">
        <v>1</v>
      </c>
      <c r="W69" s="54">
        <v>1</v>
      </c>
      <c r="X69" s="54">
        <v>1</v>
      </c>
      <c r="Y69" s="49">
        <f t="shared" si="26"/>
        <v>3</v>
      </c>
      <c r="Z69" s="54">
        <v>1</v>
      </c>
      <c r="AA69" s="54">
        <v>1</v>
      </c>
      <c r="AB69" s="54">
        <v>1</v>
      </c>
      <c r="AC69" s="49">
        <f t="shared" si="27"/>
        <v>3</v>
      </c>
      <c r="AD69" s="54">
        <v>1</v>
      </c>
      <c r="AE69" s="54">
        <v>1</v>
      </c>
      <c r="AF69" s="54">
        <v>1</v>
      </c>
      <c r="AG69" s="49">
        <f t="shared" si="28"/>
        <v>3</v>
      </c>
      <c r="AH69" s="53">
        <v>1</v>
      </c>
      <c r="AI69" s="53">
        <v>1</v>
      </c>
      <c r="AJ69" s="53">
        <v>1</v>
      </c>
      <c r="AK69" s="107">
        <f t="shared" si="4"/>
        <v>3</v>
      </c>
      <c r="AL69" s="53">
        <v>1</v>
      </c>
      <c r="AM69" s="53">
        <v>1</v>
      </c>
      <c r="AN69" s="53">
        <v>1</v>
      </c>
      <c r="AO69" s="107">
        <f t="shared" si="5"/>
        <v>3</v>
      </c>
      <c r="AP69" s="53"/>
      <c r="AQ69" s="53"/>
      <c r="AR69" s="53"/>
      <c r="AS69" s="107">
        <f t="shared" si="6"/>
        <v>0</v>
      </c>
      <c r="AT69" s="54"/>
      <c r="AU69" s="54"/>
      <c r="AV69" s="54"/>
      <c r="AW69" s="107">
        <f t="shared" si="21"/>
        <v>0</v>
      </c>
      <c r="AX69" s="108">
        <f t="shared" si="1"/>
        <v>6</v>
      </c>
      <c r="AY69" s="121">
        <f t="shared" si="2"/>
        <v>50</v>
      </c>
      <c r="AZ69" s="242" t="s">
        <v>259</v>
      </c>
      <c r="BA69" s="242" t="s">
        <v>214</v>
      </c>
      <c r="BB69" s="248" t="s">
        <v>213</v>
      </c>
      <c r="BC69" s="248" t="s">
        <v>213</v>
      </c>
    </row>
    <row r="70" spans="1:55" ht="25.5">
      <c r="A70" s="62"/>
      <c r="B70" s="58"/>
      <c r="C70" s="6"/>
      <c r="D70" s="6"/>
      <c r="E70" s="6"/>
      <c r="F70" s="6"/>
      <c r="G70" s="6"/>
      <c r="H70" s="6"/>
      <c r="I70" s="6"/>
      <c r="J70" s="6"/>
      <c r="K70" s="6"/>
      <c r="L70" s="91"/>
      <c r="M70" s="130">
        <v>4</v>
      </c>
      <c r="N70" s="50" t="s">
        <v>87</v>
      </c>
      <c r="O70" s="51" t="s">
        <v>190</v>
      </c>
      <c r="P70" s="112">
        <f t="shared" si="23"/>
        <v>4</v>
      </c>
      <c r="Q70" s="112">
        <f t="shared" si="24"/>
        <v>4</v>
      </c>
      <c r="R70" s="53"/>
      <c r="S70" s="53"/>
      <c r="T70" s="53"/>
      <c r="U70" s="49">
        <f t="shared" si="25"/>
        <v>0</v>
      </c>
      <c r="V70" s="54">
        <v>1</v>
      </c>
      <c r="W70" s="54"/>
      <c r="X70" s="54">
        <v>1</v>
      </c>
      <c r="Y70" s="49">
        <f t="shared" si="26"/>
        <v>2</v>
      </c>
      <c r="Z70" s="54"/>
      <c r="AA70" s="54"/>
      <c r="AB70" s="54">
        <v>1</v>
      </c>
      <c r="AC70" s="49">
        <f t="shared" si="27"/>
        <v>1</v>
      </c>
      <c r="AD70" s="54"/>
      <c r="AE70" s="54"/>
      <c r="AF70" s="54">
        <v>1</v>
      </c>
      <c r="AG70" s="49">
        <f t="shared" si="28"/>
        <v>1</v>
      </c>
      <c r="AH70" s="53"/>
      <c r="AI70" s="53"/>
      <c r="AJ70" s="53">
        <v>0</v>
      </c>
      <c r="AK70" s="107">
        <f t="shared" si="4"/>
        <v>0</v>
      </c>
      <c r="AL70" s="53"/>
      <c r="AM70" s="53"/>
      <c r="AN70" s="53">
        <v>1</v>
      </c>
      <c r="AO70" s="107">
        <f t="shared" si="5"/>
        <v>1</v>
      </c>
      <c r="AP70" s="53"/>
      <c r="AQ70" s="53"/>
      <c r="AR70" s="53"/>
      <c r="AS70" s="107">
        <f t="shared" si="6"/>
        <v>0</v>
      </c>
      <c r="AT70" s="54"/>
      <c r="AU70" s="54"/>
      <c r="AV70" s="54"/>
      <c r="AW70" s="107">
        <f t="shared" si="21"/>
        <v>0</v>
      </c>
      <c r="AX70" s="108">
        <f t="shared" si="1"/>
        <v>1</v>
      </c>
      <c r="AY70" s="121">
        <f t="shared" si="2"/>
        <v>25</v>
      </c>
      <c r="AZ70" s="242" t="s">
        <v>260</v>
      </c>
      <c r="BA70" s="242" t="s">
        <v>261</v>
      </c>
      <c r="BB70" s="248" t="s">
        <v>213</v>
      </c>
      <c r="BC70" s="248" t="s">
        <v>213</v>
      </c>
    </row>
    <row r="71" spans="1:55" ht="25.5">
      <c r="A71" s="62"/>
      <c r="B71" s="58"/>
      <c r="C71" s="6"/>
      <c r="D71" s="6"/>
      <c r="E71" s="6"/>
      <c r="F71" s="6"/>
      <c r="G71" s="6"/>
      <c r="H71" s="6"/>
      <c r="I71" s="6"/>
      <c r="J71" s="6"/>
      <c r="K71" s="6"/>
      <c r="L71" s="6"/>
      <c r="M71" s="130">
        <v>5</v>
      </c>
      <c r="N71" s="50" t="s">
        <v>89</v>
      </c>
      <c r="O71" s="51" t="s">
        <v>53</v>
      </c>
      <c r="P71" s="112">
        <f t="shared" si="23"/>
        <v>12</v>
      </c>
      <c r="Q71" s="112">
        <f t="shared" si="24"/>
        <v>12</v>
      </c>
      <c r="R71" s="53">
        <v>1</v>
      </c>
      <c r="S71" s="53">
        <v>1</v>
      </c>
      <c r="T71" s="53">
        <v>1</v>
      </c>
      <c r="U71" s="49">
        <f t="shared" si="25"/>
        <v>3</v>
      </c>
      <c r="V71" s="54">
        <v>1</v>
      </c>
      <c r="W71" s="54">
        <v>1</v>
      </c>
      <c r="X71" s="54">
        <v>1</v>
      </c>
      <c r="Y71" s="49">
        <f t="shared" si="26"/>
        <v>3</v>
      </c>
      <c r="Z71" s="54">
        <v>1</v>
      </c>
      <c r="AA71" s="54">
        <v>1</v>
      </c>
      <c r="AB71" s="54">
        <v>1</v>
      </c>
      <c r="AC71" s="49">
        <f t="shared" si="27"/>
        <v>3</v>
      </c>
      <c r="AD71" s="54">
        <v>1</v>
      </c>
      <c r="AE71" s="54">
        <v>1</v>
      </c>
      <c r="AF71" s="54">
        <v>1</v>
      </c>
      <c r="AG71" s="49">
        <f t="shared" si="28"/>
        <v>3</v>
      </c>
      <c r="AH71" s="53">
        <v>1</v>
      </c>
      <c r="AI71" s="53">
        <v>1</v>
      </c>
      <c r="AJ71" s="53">
        <v>1</v>
      </c>
      <c r="AK71" s="107">
        <f t="shared" si="4"/>
        <v>3</v>
      </c>
      <c r="AL71" s="53">
        <v>1</v>
      </c>
      <c r="AM71" s="53">
        <v>1</v>
      </c>
      <c r="AN71" s="53">
        <v>1</v>
      </c>
      <c r="AO71" s="107">
        <f t="shared" si="5"/>
        <v>3</v>
      </c>
      <c r="AP71" s="53"/>
      <c r="AQ71" s="53"/>
      <c r="AR71" s="53"/>
      <c r="AS71" s="107">
        <f t="shared" si="6"/>
        <v>0</v>
      </c>
      <c r="AT71" s="54"/>
      <c r="AU71" s="54"/>
      <c r="AV71" s="54"/>
      <c r="AW71" s="107">
        <f t="shared" si="21"/>
        <v>0</v>
      </c>
      <c r="AX71" s="108">
        <f t="shared" si="1"/>
        <v>6</v>
      </c>
      <c r="AY71" s="121">
        <f t="shared" si="2"/>
        <v>50</v>
      </c>
      <c r="AZ71" s="242" t="s">
        <v>262</v>
      </c>
      <c r="BA71" s="242" t="s">
        <v>215</v>
      </c>
      <c r="BB71" s="248" t="s">
        <v>213</v>
      </c>
      <c r="BC71" s="248" t="s">
        <v>213</v>
      </c>
    </row>
    <row r="72" spans="1:55" ht="22.5">
      <c r="A72" s="62"/>
      <c r="B72" s="58"/>
      <c r="C72" s="6"/>
      <c r="D72" s="6"/>
      <c r="E72" s="6"/>
      <c r="F72" s="6"/>
      <c r="G72" s="6"/>
      <c r="H72" s="6"/>
      <c r="I72" s="6"/>
      <c r="J72" s="6"/>
      <c r="K72" s="6"/>
      <c r="L72" s="6"/>
      <c r="M72" s="130">
        <v>6</v>
      </c>
      <c r="N72" s="50" t="s">
        <v>90</v>
      </c>
      <c r="O72" s="51" t="s">
        <v>91</v>
      </c>
      <c r="P72" s="112">
        <f t="shared" si="23"/>
        <v>4</v>
      </c>
      <c r="Q72" s="112">
        <f t="shared" si="24"/>
        <v>4</v>
      </c>
      <c r="R72" s="53">
        <v>4</v>
      </c>
      <c r="S72" s="53"/>
      <c r="T72" s="53"/>
      <c r="U72" s="49">
        <f t="shared" si="25"/>
        <v>4</v>
      </c>
      <c r="V72" s="54"/>
      <c r="W72" s="54"/>
      <c r="X72" s="54"/>
      <c r="Y72" s="49">
        <f t="shared" si="26"/>
        <v>0</v>
      </c>
      <c r="Z72" s="54"/>
      <c r="AA72" s="54"/>
      <c r="AB72" s="54"/>
      <c r="AC72" s="49">
        <f t="shared" si="27"/>
        <v>0</v>
      </c>
      <c r="AD72" s="54"/>
      <c r="AE72" s="54"/>
      <c r="AF72" s="54"/>
      <c r="AG72" s="49">
        <f t="shared" si="28"/>
        <v>0</v>
      </c>
      <c r="AH72" s="125">
        <v>4</v>
      </c>
      <c r="AI72" s="125"/>
      <c r="AJ72" s="125"/>
      <c r="AK72" s="107">
        <f t="shared" si="4"/>
        <v>4</v>
      </c>
      <c r="AL72" s="53">
        <v>0</v>
      </c>
      <c r="AM72" s="53">
        <v>0</v>
      </c>
      <c r="AN72" s="53">
        <v>0</v>
      </c>
      <c r="AO72" s="107">
        <f t="shared" si="5"/>
        <v>0</v>
      </c>
      <c r="AP72" s="53"/>
      <c r="AQ72" s="53"/>
      <c r="AR72" s="53"/>
      <c r="AS72" s="107">
        <f t="shared" si="6"/>
        <v>0</v>
      </c>
      <c r="AT72" s="54"/>
      <c r="AU72" s="54"/>
      <c r="AV72" s="54"/>
      <c r="AW72" s="107">
        <f t="shared" si="21"/>
        <v>0</v>
      </c>
      <c r="AX72" s="108">
        <f t="shared" si="1"/>
        <v>4</v>
      </c>
      <c r="AY72" s="121">
        <f t="shared" si="2"/>
        <v>100</v>
      </c>
      <c r="AZ72" s="249" t="s">
        <v>213</v>
      </c>
      <c r="BA72" s="249" t="s">
        <v>213</v>
      </c>
      <c r="BB72" s="248" t="s">
        <v>213</v>
      </c>
      <c r="BC72" s="248" t="s">
        <v>213</v>
      </c>
    </row>
    <row r="73" spans="1:55" ht="38.25">
      <c r="A73" s="62"/>
      <c r="B73" s="58"/>
      <c r="C73" s="6"/>
      <c r="D73" s="6"/>
      <c r="E73" s="6"/>
      <c r="F73" s="6"/>
      <c r="G73" s="6"/>
      <c r="H73" s="6"/>
      <c r="I73" s="6"/>
      <c r="J73" s="6"/>
      <c r="K73" s="6"/>
      <c r="L73" s="6"/>
      <c r="M73" s="130">
        <v>7</v>
      </c>
      <c r="N73" s="50" t="s">
        <v>92</v>
      </c>
      <c r="O73" s="51" t="s">
        <v>93</v>
      </c>
      <c r="P73" s="112">
        <f t="shared" si="23"/>
        <v>12</v>
      </c>
      <c r="Q73" s="112">
        <f t="shared" si="24"/>
        <v>12</v>
      </c>
      <c r="R73" s="53">
        <v>1</v>
      </c>
      <c r="S73" s="53">
        <v>1</v>
      </c>
      <c r="T73" s="53">
        <v>1</v>
      </c>
      <c r="U73" s="49">
        <f t="shared" si="25"/>
        <v>3</v>
      </c>
      <c r="V73" s="54">
        <v>1</v>
      </c>
      <c r="W73" s="54">
        <v>1</v>
      </c>
      <c r="X73" s="54">
        <v>1</v>
      </c>
      <c r="Y73" s="49">
        <f t="shared" si="26"/>
        <v>3</v>
      </c>
      <c r="Z73" s="54">
        <v>1</v>
      </c>
      <c r="AA73" s="54">
        <v>1</v>
      </c>
      <c r="AB73" s="54">
        <v>1</v>
      </c>
      <c r="AC73" s="49">
        <f t="shared" si="27"/>
        <v>3</v>
      </c>
      <c r="AD73" s="54">
        <v>1</v>
      </c>
      <c r="AE73" s="54">
        <v>1</v>
      </c>
      <c r="AF73" s="54">
        <v>1</v>
      </c>
      <c r="AG73" s="49">
        <f t="shared" si="28"/>
        <v>3</v>
      </c>
      <c r="AH73" s="53">
        <v>1</v>
      </c>
      <c r="AI73" s="53">
        <v>1</v>
      </c>
      <c r="AJ73" s="53">
        <v>1</v>
      </c>
      <c r="AK73" s="107">
        <f t="shared" si="4"/>
        <v>3</v>
      </c>
      <c r="AL73" s="53">
        <v>1</v>
      </c>
      <c r="AM73" s="53">
        <v>1</v>
      </c>
      <c r="AN73" s="53">
        <v>1</v>
      </c>
      <c r="AO73" s="107">
        <f t="shared" si="5"/>
        <v>3</v>
      </c>
      <c r="AP73" s="53"/>
      <c r="AQ73" s="53"/>
      <c r="AR73" s="53"/>
      <c r="AS73" s="107">
        <f t="shared" si="6"/>
        <v>0</v>
      </c>
      <c r="AT73" s="54"/>
      <c r="AU73" s="54"/>
      <c r="AV73" s="54"/>
      <c r="AW73" s="107">
        <f t="shared" si="21"/>
        <v>0</v>
      </c>
      <c r="AX73" s="108">
        <f t="shared" si="1"/>
        <v>6</v>
      </c>
      <c r="AY73" s="121">
        <f t="shared" si="2"/>
        <v>50</v>
      </c>
      <c r="AZ73" s="242" t="s">
        <v>263</v>
      </c>
      <c r="BA73" s="242" t="s">
        <v>216</v>
      </c>
      <c r="BB73" s="248" t="s">
        <v>213</v>
      </c>
      <c r="BC73" s="248" t="s">
        <v>213</v>
      </c>
    </row>
    <row r="74" spans="1:55" ht="38.25">
      <c r="A74" s="62"/>
      <c r="B74" s="58"/>
      <c r="C74" s="6"/>
      <c r="D74" s="6"/>
      <c r="E74" s="6"/>
      <c r="F74" s="6"/>
      <c r="G74" s="6"/>
      <c r="H74" s="6"/>
      <c r="I74" s="6"/>
      <c r="J74" s="6"/>
      <c r="K74" s="6"/>
      <c r="L74" s="6"/>
      <c r="M74" s="130">
        <v>8</v>
      </c>
      <c r="N74" s="50" t="s">
        <v>94</v>
      </c>
      <c r="O74" s="51" t="s">
        <v>93</v>
      </c>
      <c r="P74" s="112">
        <f t="shared" si="23"/>
        <v>12</v>
      </c>
      <c r="Q74" s="112">
        <f t="shared" si="24"/>
        <v>12</v>
      </c>
      <c r="R74" s="53">
        <v>1</v>
      </c>
      <c r="S74" s="53">
        <v>1</v>
      </c>
      <c r="T74" s="53">
        <v>1</v>
      </c>
      <c r="U74" s="49">
        <f t="shared" si="25"/>
        <v>3</v>
      </c>
      <c r="V74" s="54">
        <v>1</v>
      </c>
      <c r="W74" s="54">
        <v>1</v>
      </c>
      <c r="X74" s="54">
        <v>1</v>
      </c>
      <c r="Y74" s="49">
        <f t="shared" si="26"/>
        <v>3</v>
      </c>
      <c r="Z74" s="54">
        <v>1</v>
      </c>
      <c r="AA74" s="54">
        <v>1</v>
      </c>
      <c r="AB74" s="54">
        <v>1</v>
      </c>
      <c r="AC74" s="49">
        <f t="shared" si="27"/>
        <v>3</v>
      </c>
      <c r="AD74" s="54">
        <v>1</v>
      </c>
      <c r="AE74" s="54">
        <v>1</v>
      </c>
      <c r="AF74" s="54">
        <v>1</v>
      </c>
      <c r="AG74" s="49">
        <f t="shared" si="28"/>
        <v>3</v>
      </c>
      <c r="AH74" s="53">
        <v>1</v>
      </c>
      <c r="AI74" s="53">
        <v>1</v>
      </c>
      <c r="AJ74" s="53">
        <v>1</v>
      </c>
      <c r="AK74" s="107">
        <f t="shared" si="4"/>
        <v>3</v>
      </c>
      <c r="AL74" s="53">
        <v>1</v>
      </c>
      <c r="AM74" s="53">
        <v>1</v>
      </c>
      <c r="AN74" s="53">
        <v>1</v>
      </c>
      <c r="AO74" s="107">
        <f t="shared" si="5"/>
        <v>3</v>
      </c>
      <c r="AP74" s="53"/>
      <c r="AQ74" s="53"/>
      <c r="AR74" s="53"/>
      <c r="AS74" s="107">
        <f t="shared" si="6"/>
        <v>0</v>
      </c>
      <c r="AT74" s="54"/>
      <c r="AU74" s="54"/>
      <c r="AV74" s="54"/>
      <c r="AW74" s="107">
        <f t="shared" si="21"/>
        <v>0</v>
      </c>
      <c r="AX74" s="108">
        <f t="shared" si="1"/>
        <v>6</v>
      </c>
      <c r="AY74" s="121">
        <f t="shared" si="2"/>
        <v>50</v>
      </c>
      <c r="AZ74" s="242" t="s">
        <v>263</v>
      </c>
      <c r="BA74" s="242" t="s">
        <v>217</v>
      </c>
      <c r="BB74" s="248" t="s">
        <v>213</v>
      </c>
      <c r="BC74" s="248" t="s">
        <v>213</v>
      </c>
    </row>
    <row r="75" spans="1:55" ht="12.75">
      <c r="A75" s="62"/>
      <c r="B75" s="58" t="s">
        <v>136</v>
      </c>
      <c r="C75" s="6"/>
      <c r="D75" s="6"/>
      <c r="E75" s="6"/>
      <c r="F75" s="6"/>
      <c r="G75" s="6"/>
      <c r="H75" s="6"/>
      <c r="I75" s="6"/>
      <c r="J75" s="6"/>
      <c r="K75" s="6"/>
      <c r="L75" s="6"/>
      <c r="M75" s="130"/>
      <c r="N75" s="55" t="s">
        <v>148</v>
      </c>
      <c r="O75" s="56"/>
      <c r="P75" s="48">
        <f>SUM(P76:P77)</f>
        <v>36</v>
      </c>
      <c r="Q75" s="48">
        <f>SUM(Q76:Q77)</f>
        <v>36</v>
      </c>
      <c r="R75" s="48">
        <f>SUM(R76:R77)</f>
        <v>2</v>
      </c>
      <c r="S75" s="48">
        <f aca="true" t="shared" si="29" ref="S75:AG75">SUM(S76:S77)</f>
        <v>2</v>
      </c>
      <c r="T75" s="48">
        <f t="shared" si="29"/>
        <v>3</v>
      </c>
      <c r="U75" s="48">
        <f t="shared" si="29"/>
        <v>7</v>
      </c>
      <c r="V75" s="48">
        <f t="shared" si="29"/>
        <v>2</v>
      </c>
      <c r="W75" s="48">
        <f t="shared" si="29"/>
        <v>5</v>
      </c>
      <c r="X75" s="48">
        <f t="shared" si="29"/>
        <v>4</v>
      </c>
      <c r="Y75" s="48">
        <f t="shared" si="29"/>
        <v>11</v>
      </c>
      <c r="Z75" s="48">
        <f t="shared" si="29"/>
        <v>3</v>
      </c>
      <c r="AA75" s="48">
        <f t="shared" si="29"/>
        <v>3</v>
      </c>
      <c r="AB75" s="48">
        <f t="shared" si="29"/>
        <v>3</v>
      </c>
      <c r="AC75" s="48">
        <f t="shared" si="29"/>
        <v>9</v>
      </c>
      <c r="AD75" s="48">
        <f t="shared" si="29"/>
        <v>3</v>
      </c>
      <c r="AE75" s="48">
        <f t="shared" si="29"/>
        <v>3</v>
      </c>
      <c r="AF75" s="48">
        <f t="shared" si="29"/>
        <v>3</v>
      </c>
      <c r="AG75" s="48">
        <f t="shared" si="29"/>
        <v>9</v>
      </c>
      <c r="AH75" s="106">
        <f>SUM(AH76:AH77)</f>
        <v>2</v>
      </c>
      <c r="AI75" s="106">
        <f>SUM(AI76:AI77)</f>
        <v>2</v>
      </c>
      <c r="AJ75" s="106">
        <f>SUM(AJ76:AJ77)</f>
        <v>3</v>
      </c>
      <c r="AK75" s="107">
        <f>+AH75+AI75+AJ75</f>
        <v>7</v>
      </c>
      <c r="AL75" s="106">
        <f>SUM(AL76:AL77)</f>
        <v>2</v>
      </c>
      <c r="AM75" s="106">
        <f>SUM(AM76:AM77)</f>
        <v>5</v>
      </c>
      <c r="AN75" s="106">
        <f>SUM(AN76:AN77)</f>
        <v>4</v>
      </c>
      <c r="AO75" s="107">
        <f>+AL75+AM75+AN75</f>
        <v>11</v>
      </c>
      <c r="AP75" s="106">
        <f>SUM(AP76:AP77)</f>
        <v>0</v>
      </c>
      <c r="AQ75" s="106">
        <f>SUM(AQ76:AQ77)</f>
        <v>0</v>
      </c>
      <c r="AR75" s="106">
        <f>SUM(AR76:AR77)</f>
        <v>0</v>
      </c>
      <c r="AS75" s="107">
        <f>+AP75+AQ75+AR75</f>
        <v>0</v>
      </c>
      <c r="AT75" s="106">
        <f>SUM(AT76:AT77)</f>
        <v>0</v>
      </c>
      <c r="AU75" s="106">
        <f>SUM(AU76:AU77)</f>
        <v>0</v>
      </c>
      <c r="AV75" s="106">
        <f>SUM(AV76:AV77)</f>
        <v>0</v>
      </c>
      <c r="AW75" s="106">
        <f>SUM(AW76:AW77)</f>
        <v>0</v>
      </c>
      <c r="AX75" s="106">
        <f>SUM(AX76:AX77)</f>
        <v>18</v>
      </c>
      <c r="AY75" s="120">
        <f t="shared" si="2"/>
        <v>50</v>
      </c>
      <c r="AZ75" s="123"/>
      <c r="BA75" s="123"/>
      <c r="BB75" s="123"/>
      <c r="BC75" s="123"/>
    </row>
    <row r="76" spans="1:55" ht="12.75">
      <c r="A76" s="62"/>
      <c r="B76" s="58"/>
      <c r="C76" s="6"/>
      <c r="D76" s="6"/>
      <c r="E76" s="6"/>
      <c r="F76" s="6"/>
      <c r="G76" s="6"/>
      <c r="H76" s="6"/>
      <c r="I76" s="6"/>
      <c r="J76" s="6"/>
      <c r="K76" s="6"/>
      <c r="L76" s="6"/>
      <c r="M76" s="130">
        <v>1</v>
      </c>
      <c r="N76" s="50" t="s">
        <v>96</v>
      </c>
      <c r="O76" s="51" t="s">
        <v>53</v>
      </c>
      <c r="P76" s="112">
        <f>+R76+S76+T76+V76+W76+X76+Z76+AA76+AB76+AD76+AE76+AF76</f>
        <v>24</v>
      </c>
      <c r="Q76" s="112">
        <f>+P76</f>
        <v>24</v>
      </c>
      <c r="R76" s="53">
        <v>2</v>
      </c>
      <c r="S76" s="53">
        <v>2</v>
      </c>
      <c r="T76" s="53">
        <v>2</v>
      </c>
      <c r="U76" s="49">
        <f>+R76+S76+T76</f>
        <v>6</v>
      </c>
      <c r="V76" s="54">
        <v>2</v>
      </c>
      <c r="W76" s="54">
        <v>2</v>
      </c>
      <c r="X76" s="54">
        <v>2</v>
      </c>
      <c r="Y76" s="49">
        <f>+V76+W76+X76</f>
        <v>6</v>
      </c>
      <c r="Z76" s="54">
        <v>2</v>
      </c>
      <c r="AA76" s="54">
        <v>2</v>
      </c>
      <c r="AB76" s="54">
        <v>2</v>
      </c>
      <c r="AC76" s="49">
        <f>+Z76+AA76+AB76</f>
        <v>6</v>
      </c>
      <c r="AD76" s="54">
        <v>2</v>
      </c>
      <c r="AE76" s="54">
        <v>2</v>
      </c>
      <c r="AF76" s="54">
        <v>2</v>
      </c>
      <c r="AG76" s="49">
        <f>+AD76+AE76+AF76</f>
        <v>6</v>
      </c>
      <c r="AH76" s="53">
        <v>2</v>
      </c>
      <c r="AI76" s="53">
        <v>2</v>
      </c>
      <c r="AJ76" s="53">
        <v>2</v>
      </c>
      <c r="AK76" s="107">
        <f>+AH76+AI76+AJ76</f>
        <v>6</v>
      </c>
      <c r="AL76" s="53">
        <v>2</v>
      </c>
      <c r="AM76" s="53">
        <v>2</v>
      </c>
      <c r="AN76" s="53">
        <v>2</v>
      </c>
      <c r="AO76" s="107">
        <f>+AL76+AM76+AN76</f>
        <v>6</v>
      </c>
      <c r="AP76" s="53"/>
      <c r="AQ76" s="53"/>
      <c r="AR76" s="53"/>
      <c r="AS76" s="107">
        <f>+AP76+AQ76+AR76</f>
        <v>0</v>
      </c>
      <c r="AT76" s="54"/>
      <c r="AU76" s="54"/>
      <c r="AV76" s="54"/>
      <c r="AW76" s="107">
        <f>+AT76+AU76+AV76</f>
        <v>0</v>
      </c>
      <c r="AX76" s="108">
        <f t="shared" si="1"/>
        <v>12</v>
      </c>
      <c r="AY76" s="121">
        <f t="shared" si="2"/>
        <v>50</v>
      </c>
      <c r="AZ76" s="242"/>
      <c r="BA76" s="242"/>
      <c r="BB76" s="248"/>
      <c r="BC76" s="248"/>
    </row>
    <row r="77" spans="1:55" ht="12.75">
      <c r="A77" s="62"/>
      <c r="B77" s="58"/>
      <c r="C77" s="6"/>
      <c r="D77" s="6"/>
      <c r="E77" s="6"/>
      <c r="F77" s="6"/>
      <c r="G77" s="6"/>
      <c r="H77" s="6"/>
      <c r="I77" s="6"/>
      <c r="J77" s="6"/>
      <c r="K77" s="6"/>
      <c r="L77" s="6"/>
      <c r="M77" s="130">
        <v>2</v>
      </c>
      <c r="N77" s="50" t="s">
        <v>98</v>
      </c>
      <c r="O77" s="51" t="s">
        <v>53</v>
      </c>
      <c r="P77" s="112">
        <f>+R77+S77+T77+V77+W77+X77+Z77+AA77+AB77+AD77+AE77+AF77</f>
        <v>12</v>
      </c>
      <c r="Q77" s="112">
        <f>+P77</f>
        <v>12</v>
      </c>
      <c r="R77" s="53"/>
      <c r="S77" s="53"/>
      <c r="T77" s="53">
        <v>1</v>
      </c>
      <c r="U77" s="49">
        <f>+R77+S77+T77</f>
        <v>1</v>
      </c>
      <c r="V77" s="54"/>
      <c r="W77" s="54">
        <v>3</v>
      </c>
      <c r="X77" s="54">
        <v>2</v>
      </c>
      <c r="Y77" s="49">
        <f>+V77+W77+X77</f>
        <v>5</v>
      </c>
      <c r="Z77" s="54">
        <v>1</v>
      </c>
      <c r="AA77" s="54">
        <v>1</v>
      </c>
      <c r="AB77" s="54">
        <v>1</v>
      </c>
      <c r="AC77" s="49">
        <f>+Z77+AA77+AB77</f>
        <v>3</v>
      </c>
      <c r="AD77" s="54">
        <v>1</v>
      </c>
      <c r="AE77" s="54">
        <v>1</v>
      </c>
      <c r="AF77" s="54">
        <v>1</v>
      </c>
      <c r="AG77" s="49">
        <f>+AD77+AE77+AF77</f>
        <v>3</v>
      </c>
      <c r="AH77" s="53"/>
      <c r="AI77" s="53"/>
      <c r="AJ77" s="53">
        <v>1</v>
      </c>
      <c r="AK77" s="107">
        <f>+AH77+AI77+AJ77</f>
        <v>1</v>
      </c>
      <c r="AL77" s="53"/>
      <c r="AM77" s="53">
        <v>3</v>
      </c>
      <c r="AN77" s="53">
        <v>2</v>
      </c>
      <c r="AO77" s="107">
        <f>+AL77+AM77+AN77</f>
        <v>5</v>
      </c>
      <c r="AP77" s="53"/>
      <c r="AQ77" s="53"/>
      <c r="AR77" s="53"/>
      <c r="AS77" s="107">
        <f>+AP77+AQ77+AR77</f>
        <v>0</v>
      </c>
      <c r="AT77" s="54"/>
      <c r="AU77" s="54"/>
      <c r="AV77" s="54"/>
      <c r="AW77" s="107">
        <f>+AT77+AU77+AV77</f>
        <v>0</v>
      </c>
      <c r="AX77" s="108">
        <f t="shared" si="1"/>
        <v>6</v>
      </c>
      <c r="AY77" s="121">
        <f t="shared" si="2"/>
        <v>50</v>
      </c>
      <c r="AZ77" s="242"/>
      <c r="BA77" s="242"/>
      <c r="BB77" s="248"/>
      <c r="BC77" s="248"/>
    </row>
    <row r="78" spans="1:55" ht="12.75">
      <c r="A78" s="62"/>
      <c r="B78" s="58" t="s">
        <v>137</v>
      </c>
      <c r="C78" s="6"/>
      <c r="D78" s="6"/>
      <c r="E78" s="6"/>
      <c r="F78" s="6"/>
      <c r="G78" s="6"/>
      <c r="H78" s="6"/>
      <c r="I78" s="6"/>
      <c r="J78" s="6"/>
      <c r="K78" s="6"/>
      <c r="L78" s="6"/>
      <c r="M78" s="130"/>
      <c r="N78" s="55" t="s">
        <v>149</v>
      </c>
      <c r="O78" s="56"/>
      <c r="P78" s="48">
        <f>SUM(P79:P88)</f>
        <v>53</v>
      </c>
      <c r="Q78" s="48">
        <f>SUM(Q79:Q88)</f>
        <v>53</v>
      </c>
      <c r="R78" s="48">
        <f>SUM(R79:R88)</f>
        <v>3</v>
      </c>
      <c r="S78" s="48">
        <f aca="true" t="shared" si="30" ref="S78:AG78">SUM(S79:S88)</f>
        <v>4</v>
      </c>
      <c r="T78" s="48">
        <f t="shared" si="30"/>
        <v>7</v>
      </c>
      <c r="U78" s="48">
        <f t="shared" si="30"/>
        <v>14</v>
      </c>
      <c r="V78" s="48">
        <f t="shared" si="30"/>
        <v>4</v>
      </c>
      <c r="W78" s="48">
        <f t="shared" si="30"/>
        <v>5</v>
      </c>
      <c r="X78" s="48">
        <f t="shared" si="30"/>
        <v>4</v>
      </c>
      <c r="Y78" s="48">
        <f t="shared" si="30"/>
        <v>13</v>
      </c>
      <c r="Z78" s="48">
        <f t="shared" si="30"/>
        <v>3</v>
      </c>
      <c r="AA78" s="48">
        <f t="shared" si="30"/>
        <v>2</v>
      </c>
      <c r="AB78" s="48">
        <f t="shared" si="30"/>
        <v>6</v>
      </c>
      <c r="AC78" s="48">
        <f t="shared" si="30"/>
        <v>11</v>
      </c>
      <c r="AD78" s="48">
        <f t="shared" si="30"/>
        <v>4</v>
      </c>
      <c r="AE78" s="48">
        <f t="shared" si="30"/>
        <v>5</v>
      </c>
      <c r="AF78" s="48">
        <f t="shared" si="30"/>
        <v>6</v>
      </c>
      <c r="AG78" s="48">
        <f t="shared" si="30"/>
        <v>15</v>
      </c>
      <c r="AH78" s="106">
        <f>SUM(AH79:AH88)</f>
        <v>3</v>
      </c>
      <c r="AI78" s="106">
        <f>SUM(AI79:AI88)</f>
        <v>4</v>
      </c>
      <c r="AJ78" s="106">
        <f>SUM(AJ79:AJ88)</f>
        <v>7</v>
      </c>
      <c r="AK78" s="107">
        <f aca="true" t="shared" si="31" ref="AK78:AK95">+AH78+AI78+AJ78</f>
        <v>14</v>
      </c>
      <c r="AL78" s="106">
        <f>SUM(AL79:AL88)</f>
        <v>4</v>
      </c>
      <c r="AM78" s="106">
        <f>SUM(AM79:AM88)</f>
        <v>4</v>
      </c>
      <c r="AN78" s="106">
        <f>SUM(AN79:AN88)</f>
        <v>5</v>
      </c>
      <c r="AO78" s="107">
        <f aca="true" t="shared" si="32" ref="AO78:AO95">+AL78+AM78+AN78</f>
        <v>13</v>
      </c>
      <c r="AP78" s="106">
        <f>SUM(AP79:AP88)</f>
        <v>0</v>
      </c>
      <c r="AQ78" s="106">
        <f>SUM(AQ79:AQ88)</f>
        <v>0</v>
      </c>
      <c r="AR78" s="106">
        <f>SUM(AR79:AR88)</f>
        <v>0</v>
      </c>
      <c r="AS78" s="107">
        <f aca="true" t="shared" si="33" ref="AS78:AS85">+AP78+AQ78+AR78</f>
        <v>0</v>
      </c>
      <c r="AT78" s="106">
        <f>SUM(AT79:AT88)</f>
        <v>0</v>
      </c>
      <c r="AU78" s="106">
        <f>SUM(AU79:AU88)</f>
        <v>0</v>
      </c>
      <c r="AV78" s="106">
        <f>SUM(AV79:AV88)</f>
        <v>0</v>
      </c>
      <c r="AW78" s="106">
        <f>SUM(AW79:AW88)</f>
        <v>0</v>
      </c>
      <c r="AX78" s="106">
        <f>SUM(AX79:AX88)</f>
        <v>27</v>
      </c>
      <c r="AY78" s="120">
        <f t="shared" si="2"/>
        <v>50.943396226415096</v>
      </c>
      <c r="AZ78" s="123"/>
      <c r="BA78" s="123"/>
      <c r="BB78" s="123"/>
      <c r="BC78" s="123"/>
    </row>
    <row r="79" spans="1:55" ht="22.5">
      <c r="A79" s="62"/>
      <c r="B79" s="58"/>
      <c r="C79" s="6"/>
      <c r="D79" s="6"/>
      <c r="E79" s="6"/>
      <c r="F79" s="6"/>
      <c r="G79" s="6"/>
      <c r="H79" s="6"/>
      <c r="I79" s="6"/>
      <c r="J79" s="6"/>
      <c r="K79" s="6"/>
      <c r="L79" s="6"/>
      <c r="M79" s="130">
        <v>1</v>
      </c>
      <c r="N79" s="50" t="s">
        <v>189</v>
      </c>
      <c r="O79" s="51" t="s">
        <v>53</v>
      </c>
      <c r="P79" s="112">
        <f aca="true" t="shared" si="34" ref="P79:P88">+R79+S79+T79+V79+W79+X79+Z79+AA79+AB79+AD79+AE79+AF79</f>
        <v>13</v>
      </c>
      <c r="Q79" s="112">
        <f aca="true" t="shared" si="35" ref="Q79:Q88">+P79</f>
        <v>13</v>
      </c>
      <c r="R79" s="53">
        <v>1</v>
      </c>
      <c r="S79" s="53">
        <v>1</v>
      </c>
      <c r="T79" s="53">
        <v>2</v>
      </c>
      <c r="U79" s="49">
        <f aca="true" t="shared" si="36" ref="U79:U88">+R79+S79+T79</f>
        <v>4</v>
      </c>
      <c r="V79" s="54">
        <v>1</v>
      </c>
      <c r="W79" s="54">
        <v>1</v>
      </c>
      <c r="X79" s="54">
        <v>1</v>
      </c>
      <c r="Y79" s="49">
        <f aca="true" t="shared" si="37" ref="Y79:Y88">+V79+W79+X79</f>
        <v>3</v>
      </c>
      <c r="Z79" s="54">
        <v>1</v>
      </c>
      <c r="AA79" s="54">
        <v>1</v>
      </c>
      <c r="AB79" s="54">
        <v>1</v>
      </c>
      <c r="AC79" s="49">
        <f aca="true" t="shared" si="38" ref="AC79:AC95">+Z79+AA79+AB79</f>
        <v>3</v>
      </c>
      <c r="AD79" s="54">
        <v>1</v>
      </c>
      <c r="AE79" s="54">
        <v>1</v>
      </c>
      <c r="AF79" s="54">
        <v>1</v>
      </c>
      <c r="AG79" s="49">
        <f aca="true" t="shared" si="39" ref="AG79:AG88">+AD79+AE79+AF79</f>
        <v>3</v>
      </c>
      <c r="AH79" s="53">
        <v>1</v>
      </c>
      <c r="AI79" s="53">
        <v>1</v>
      </c>
      <c r="AJ79" s="53">
        <v>2</v>
      </c>
      <c r="AK79" s="107">
        <f t="shared" si="31"/>
        <v>4</v>
      </c>
      <c r="AL79" s="54">
        <v>1</v>
      </c>
      <c r="AM79" s="54">
        <v>1</v>
      </c>
      <c r="AN79" s="54">
        <v>1</v>
      </c>
      <c r="AO79" s="107">
        <f t="shared" si="32"/>
        <v>3</v>
      </c>
      <c r="AP79" s="54"/>
      <c r="AQ79" s="54"/>
      <c r="AR79" s="54"/>
      <c r="AS79" s="107">
        <f t="shared" si="33"/>
        <v>0</v>
      </c>
      <c r="AT79" s="54"/>
      <c r="AU79" s="54"/>
      <c r="AV79" s="54"/>
      <c r="AW79" s="107">
        <f aca="true" t="shared" si="40" ref="AW79:AW88">+AT79+AU79+AV79</f>
        <v>0</v>
      </c>
      <c r="AX79" s="108">
        <f t="shared" si="1"/>
        <v>7</v>
      </c>
      <c r="AY79" s="121">
        <f t="shared" si="2"/>
        <v>53.84615384615385</v>
      </c>
      <c r="AZ79" s="122"/>
      <c r="BA79" s="122"/>
      <c r="BB79" s="122"/>
      <c r="BC79" s="122"/>
    </row>
    <row r="80" spans="1:55" ht="22.5">
      <c r="A80" s="62"/>
      <c r="B80" s="58"/>
      <c r="C80" s="6"/>
      <c r="D80" s="6"/>
      <c r="E80" s="6"/>
      <c r="F80" s="6"/>
      <c r="G80" s="6"/>
      <c r="H80" s="6"/>
      <c r="I80" s="6"/>
      <c r="J80" s="6"/>
      <c r="K80" s="6"/>
      <c r="L80" s="6"/>
      <c r="M80" s="130">
        <v>2</v>
      </c>
      <c r="N80" s="50" t="s">
        <v>196</v>
      </c>
      <c r="O80" s="51" t="s">
        <v>53</v>
      </c>
      <c r="P80" s="112">
        <f t="shared" si="34"/>
        <v>1</v>
      </c>
      <c r="Q80" s="112">
        <f t="shared" si="35"/>
        <v>1</v>
      </c>
      <c r="R80" s="53"/>
      <c r="S80" s="53"/>
      <c r="T80" s="53"/>
      <c r="U80" s="49">
        <f t="shared" si="36"/>
        <v>0</v>
      </c>
      <c r="V80" s="54"/>
      <c r="W80" s="54"/>
      <c r="X80" s="54"/>
      <c r="Y80" s="49">
        <f t="shared" si="37"/>
        <v>0</v>
      </c>
      <c r="Z80" s="54"/>
      <c r="AA80" s="54"/>
      <c r="AB80" s="54"/>
      <c r="AC80" s="49">
        <f t="shared" si="38"/>
        <v>0</v>
      </c>
      <c r="AD80" s="54"/>
      <c r="AE80" s="54">
        <v>1</v>
      </c>
      <c r="AF80" s="54"/>
      <c r="AG80" s="49">
        <f t="shared" si="39"/>
        <v>1</v>
      </c>
      <c r="AH80" s="53"/>
      <c r="AI80" s="53"/>
      <c r="AJ80" s="53"/>
      <c r="AK80" s="107">
        <f t="shared" si="31"/>
        <v>0</v>
      </c>
      <c r="AL80" s="54"/>
      <c r="AM80" s="54"/>
      <c r="AN80" s="54"/>
      <c r="AO80" s="107">
        <f t="shared" si="32"/>
        <v>0</v>
      </c>
      <c r="AP80" s="54"/>
      <c r="AQ80" s="54"/>
      <c r="AR80" s="54"/>
      <c r="AS80" s="107">
        <f t="shared" si="33"/>
        <v>0</v>
      </c>
      <c r="AT80" s="54"/>
      <c r="AU80" s="54"/>
      <c r="AV80" s="54"/>
      <c r="AW80" s="107">
        <f t="shared" si="40"/>
        <v>0</v>
      </c>
      <c r="AX80" s="108">
        <f t="shared" si="1"/>
        <v>0</v>
      </c>
      <c r="AY80" s="121">
        <f t="shared" si="2"/>
        <v>0</v>
      </c>
      <c r="AZ80" s="122"/>
      <c r="BA80" s="122"/>
      <c r="BB80" s="122"/>
      <c r="BC80" s="122"/>
    </row>
    <row r="81" spans="1:55" ht="22.5">
      <c r="A81" s="62"/>
      <c r="B81" s="58"/>
      <c r="C81" s="6"/>
      <c r="D81" s="6"/>
      <c r="E81" s="6"/>
      <c r="F81" s="6"/>
      <c r="G81" s="6"/>
      <c r="H81" s="6"/>
      <c r="I81" s="6"/>
      <c r="J81" s="6"/>
      <c r="K81" s="6"/>
      <c r="L81" s="6"/>
      <c r="M81" s="130">
        <v>3</v>
      </c>
      <c r="N81" s="57" t="s">
        <v>197</v>
      </c>
      <c r="O81" s="51" t="s">
        <v>53</v>
      </c>
      <c r="P81" s="112">
        <f t="shared" si="34"/>
        <v>2</v>
      </c>
      <c r="Q81" s="112">
        <f t="shared" si="35"/>
        <v>2</v>
      </c>
      <c r="R81" s="53"/>
      <c r="S81" s="53">
        <v>1</v>
      </c>
      <c r="T81" s="53"/>
      <c r="U81" s="49">
        <f t="shared" si="36"/>
        <v>1</v>
      </c>
      <c r="V81" s="54"/>
      <c r="W81" s="54"/>
      <c r="X81" s="54"/>
      <c r="Y81" s="49">
        <f t="shared" si="37"/>
        <v>0</v>
      </c>
      <c r="Z81" s="54"/>
      <c r="AA81" s="54"/>
      <c r="AB81" s="54"/>
      <c r="AC81" s="49">
        <f t="shared" si="38"/>
        <v>0</v>
      </c>
      <c r="AD81" s="54"/>
      <c r="AE81" s="54"/>
      <c r="AF81" s="54">
        <v>1</v>
      </c>
      <c r="AG81" s="49">
        <f t="shared" si="39"/>
        <v>1</v>
      </c>
      <c r="AH81" s="53"/>
      <c r="AI81" s="53">
        <v>1</v>
      </c>
      <c r="AJ81" s="53"/>
      <c r="AK81" s="107">
        <f t="shared" si="31"/>
        <v>1</v>
      </c>
      <c r="AL81" s="54"/>
      <c r="AM81" s="54"/>
      <c r="AN81" s="54"/>
      <c r="AO81" s="107">
        <f t="shared" si="32"/>
        <v>0</v>
      </c>
      <c r="AP81" s="54"/>
      <c r="AQ81" s="54"/>
      <c r="AR81" s="54"/>
      <c r="AS81" s="107">
        <f t="shared" si="33"/>
        <v>0</v>
      </c>
      <c r="AT81" s="54"/>
      <c r="AU81" s="54"/>
      <c r="AV81" s="54"/>
      <c r="AW81" s="107">
        <f t="shared" si="40"/>
        <v>0</v>
      </c>
      <c r="AX81" s="108">
        <f t="shared" si="1"/>
        <v>1</v>
      </c>
      <c r="AY81" s="121">
        <f t="shared" si="2"/>
        <v>50</v>
      </c>
      <c r="AZ81" s="122"/>
      <c r="BA81" s="122"/>
      <c r="BB81" s="122"/>
      <c r="BC81" s="122"/>
    </row>
    <row r="82" spans="1:55" ht="22.5">
      <c r="A82" s="62"/>
      <c r="B82" s="58"/>
      <c r="C82" s="6"/>
      <c r="D82" s="6"/>
      <c r="E82" s="6"/>
      <c r="F82" s="6"/>
      <c r="G82" s="6"/>
      <c r="H82" s="6"/>
      <c r="I82" s="6"/>
      <c r="J82" s="6"/>
      <c r="K82" s="6"/>
      <c r="L82" s="6"/>
      <c r="M82" s="130">
        <v>4</v>
      </c>
      <c r="N82" s="50" t="s">
        <v>100</v>
      </c>
      <c r="O82" s="51" t="s">
        <v>53</v>
      </c>
      <c r="P82" s="112">
        <f t="shared" si="34"/>
        <v>4</v>
      </c>
      <c r="Q82" s="112">
        <f t="shared" si="35"/>
        <v>4</v>
      </c>
      <c r="R82" s="53"/>
      <c r="S82" s="53"/>
      <c r="T82" s="53">
        <v>1</v>
      </c>
      <c r="U82" s="49">
        <f t="shared" si="36"/>
        <v>1</v>
      </c>
      <c r="V82" s="54"/>
      <c r="W82" s="54"/>
      <c r="X82" s="54">
        <v>1</v>
      </c>
      <c r="Y82" s="49">
        <f t="shared" si="37"/>
        <v>1</v>
      </c>
      <c r="Z82" s="54"/>
      <c r="AA82" s="54"/>
      <c r="AB82" s="54">
        <v>1</v>
      </c>
      <c r="AC82" s="49">
        <f t="shared" si="38"/>
        <v>1</v>
      </c>
      <c r="AD82" s="54"/>
      <c r="AE82" s="54"/>
      <c r="AF82" s="54">
        <v>1</v>
      </c>
      <c r="AG82" s="49">
        <f t="shared" si="39"/>
        <v>1</v>
      </c>
      <c r="AH82" s="53"/>
      <c r="AI82" s="53"/>
      <c r="AJ82" s="53">
        <v>1</v>
      </c>
      <c r="AK82" s="107">
        <f t="shared" si="31"/>
        <v>1</v>
      </c>
      <c r="AL82" s="54"/>
      <c r="AM82" s="54"/>
      <c r="AN82" s="54">
        <v>1</v>
      </c>
      <c r="AO82" s="107">
        <f t="shared" si="32"/>
        <v>1</v>
      </c>
      <c r="AP82" s="54"/>
      <c r="AQ82" s="54"/>
      <c r="AR82" s="54"/>
      <c r="AS82" s="107">
        <f t="shared" si="33"/>
        <v>0</v>
      </c>
      <c r="AT82" s="54"/>
      <c r="AU82" s="54"/>
      <c r="AV82" s="54"/>
      <c r="AW82" s="107">
        <f t="shared" si="40"/>
        <v>0</v>
      </c>
      <c r="AX82" s="108">
        <f t="shared" si="1"/>
        <v>2</v>
      </c>
      <c r="AY82" s="121">
        <f t="shared" si="2"/>
        <v>50</v>
      </c>
      <c r="AZ82" s="122"/>
      <c r="BA82" s="122"/>
      <c r="BB82" s="122"/>
      <c r="BC82" s="122"/>
    </row>
    <row r="83" spans="1:55" ht="12.75">
      <c r="A83" s="62"/>
      <c r="B83" s="58"/>
      <c r="C83" s="6"/>
      <c r="D83" s="6"/>
      <c r="E83" s="6"/>
      <c r="F83" s="6"/>
      <c r="G83" s="6"/>
      <c r="H83" s="6"/>
      <c r="I83" s="6"/>
      <c r="J83" s="6"/>
      <c r="K83" s="6"/>
      <c r="L83" s="6"/>
      <c r="M83" s="130">
        <v>5</v>
      </c>
      <c r="N83" s="50" t="s">
        <v>101</v>
      </c>
      <c r="O83" s="51" t="s">
        <v>93</v>
      </c>
      <c r="P83" s="112">
        <f t="shared" si="34"/>
        <v>4</v>
      </c>
      <c r="Q83" s="112">
        <f t="shared" si="35"/>
        <v>4</v>
      </c>
      <c r="R83" s="53"/>
      <c r="S83" s="53"/>
      <c r="T83" s="53">
        <v>1</v>
      </c>
      <c r="U83" s="49">
        <f t="shared" si="36"/>
        <v>1</v>
      </c>
      <c r="V83" s="54"/>
      <c r="W83" s="54"/>
      <c r="X83" s="54">
        <v>1</v>
      </c>
      <c r="Y83" s="49">
        <f t="shared" si="37"/>
        <v>1</v>
      </c>
      <c r="Z83" s="54"/>
      <c r="AA83" s="54"/>
      <c r="AB83" s="54">
        <v>1</v>
      </c>
      <c r="AC83" s="49">
        <f t="shared" si="38"/>
        <v>1</v>
      </c>
      <c r="AD83" s="54"/>
      <c r="AE83" s="54"/>
      <c r="AF83" s="54">
        <v>1</v>
      </c>
      <c r="AG83" s="49">
        <f t="shared" si="39"/>
        <v>1</v>
      </c>
      <c r="AH83" s="53"/>
      <c r="AI83" s="53"/>
      <c r="AJ83" s="53">
        <v>1</v>
      </c>
      <c r="AK83" s="107">
        <f t="shared" si="31"/>
        <v>1</v>
      </c>
      <c r="AL83" s="54"/>
      <c r="AM83" s="54"/>
      <c r="AN83" s="54">
        <v>1</v>
      </c>
      <c r="AO83" s="107">
        <f t="shared" si="32"/>
        <v>1</v>
      </c>
      <c r="AP83" s="54"/>
      <c r="AQ83" s="54"/>
      <c r="AR83" s="54"/>
      <c r="AS83" s="107">
        <f t="shared" si="33"/>
        <v>0</v>
      </c>
      <c r="AT83" s="54"/>
      <c r="AU83" s="54"/>
      <c r="AV83" s="54"/>
      <c r="AW83" s="107">
        <f t="shared" si="40"/>
        <v>0</v>
      </c>
      <c r="AX83" s="108">
        <f t="shared" si="1"/>
        <v>2</v>
      </c>
      <c r="AY83" s="121">
        <f t="shared" si="2"/>
        <v>50</v>
      </c>
      <c r="AZ83" s="122"/>
      <c r="BA83" s="122"/>
      <c r="BB83" s="122"/>
      <c r="BC83" s="122"/>
    </row>
    <row r="84" spans="1:55" ht="33.75">
      <c r="A84" s="62"/>
      <c r="B84" s="58"/>
      <c r="C84" s="6"/>
      <c r="D84" s="6"/>
      <c r="E84" s="6"/>
      <c r="F84" s="6"/>
      <c r="G84" s="6"/>
      <c r="H84" s="6"/>
      <c r="I84" s="6"/>
      <c r="J84" s="6"/>
      <c r="K84" s="6"/>
      <c r="L84" s="6"/>
      <c r="M84" s="130">
        <v>6</v>
      </c>
      <c r="N84" s="50" t="s">
        <v>192</v>
      </c>
      <c r="O84" s="51" t="s">
        <v>61</v>
      </c>
      <c r="P84" s="112">
        <f t="shared" si="34"/>
        <v>3</v>
      </c>
      <c r="Q84" s="112">
        <f t="shared" si="35"/>
        <v>3</v>
      </c>
      <c r="R84" s="53"/>
      <c r="S84" s="53"/>
      <c r="T84" s="53"/>
      <c r="U84" s="49">
        <f t="shared" si="36"/>
        <v>0</v>
      </c>
      <c r="V84" s="54"/>
      <c r="W84" s="54">
        <v>1</v>
      </c>
      <c r="X84" s="54"/>
      <c r="Y84" s="49">
        <f t="shared" si="37"/>
        <v>1</v>
      </c>
      <c r="Z84" s="54"/>
      <c r="AA84" s="54"/>
      <c r="AB84" s="54">
        <v>1</v>
      </c>
      <c r="AC84" s="49">
        <f t="shared" si="38"/>
        <v>1</v>
      </c>
      <c r="AD84" s="54"/>
      <c r="AE84" s="54">
        <v>1</v>
      </c>
      <c r="AF84" s="54"/>
      <c r="AG84" s="49">
        <f t="shared" si="39"/>
        <v>1</v>
      </c>
      <c r="AH84" s="53"/>
      <c r="AI84" s="53"/>
      <c r="AJ84" s="53"/>
      <c r="AK84" s="107">
        <f t="shared" si="31"/>
        <v>0</v>
      </c>
      <c r="AL84" s="54"/>
      <c r="AM84" s="54">
        <v>1</v>
      </c>
      <c r="AN84" s="54"/>
      <c r="AO84" s="107">
        <f t="shared" si="32"/>
        <v>1</v>
      </c>
      <c r="AP84" s="54"/>
      <c r="AQ84" s="54"/>
      <c r="AR84" s="54"/>
      <c r="AS84" s="107">
        <f t="shared" si="33"/>
        <v>0</v>
      </c>
      <c r="AT84" s="54"/>
      <c r="AU84" s="54"/>
      <c r="AV84" s="54"/>
      <c r="AW84" s="107">
        <f t="shared" si="40"/>
        <v>0</v>
      </c>
      <c r="AX84" s="108">
        <f t="shared" si="1"/>
        <v>1</v>
      </c>
      <c r="AY84" s="121">
        <f t="shared" si="2"/>
        <v>33.33333333333333</v>
      </c>
      <c r="AZ84" s="122"/>
      <c r="BA84" s="122"/>
      <c r="BB84" s="122"/>
      <c r="BC84" s="243" t="s">
        <v>264</v>
      </c>
    </row>
    <row r="85" spans="1:55" ht="22.5">
      <c r="A85" s="62"/>
      <c r="B85" s="58"/>
      <c r="C85" s="6"/>
      <c r="D85" s="6"/>
      <c r="E85" s="6"/>
      <c r="F85" s="6"/>
      <c r="G85" s="6"/>
      <c r="H85" s="6"/>
      <c r="I85" s="6"/>
      <c r="J85" s="6"/>
      <c r="K85" s="6"/>
      <c r="L85" s="6"/>
      <c r="M85" s="130">
        <v>7</v>
      </c>
      <c r="N85" s="50" t="s">
        <v>191</v>
      </c>
      <c r="O85" s="51" t="s">
        <v>61</v>
      </c>
      <c r="P85" s="112">
        <f t="shared" si="34"/>
        <v>2</v>
      </c>
      <c r="Q85" s="112">
        <f t="shared" si="35"/>
        <v>2</v>
      </c>
      <c r="R85" s="53"/>
      <c r="S85" s="53"/>
      <c r="T85" s="53">
        <v>1</v>
      </c>
      <c r="U85" s="49">
        <f t="shared" si="36"/>
        <v>1</v>
      </c>
      <c r="V85" s="54"/>
      <c r="W85" s="54">
        <v>1</v>
      </c>
      <c r="X85" s="54"/>
      <c r="Y85" s="49">
        <f t="shared" si="37"/>
        <v>1</v>
      </c>
      <c r="Z85" s="54"/>
      <c r="AA85" s="54"/>
      <c r="AB85" s="54"/>
      <c r="AC85" s="49">
        <f t="shared" si="38"/>
        <v>0</v>
      </c>
      <c r="AD85" s="54"/>
      <c r="AE85" s="54"/>
      <c r="AF85" s="54"/>
      <c r="AG85" s="49">
        <f t="shared" si="39"/>
        <v>0</v>
      </c>
      <c r="AH85" s="53"/>
      <c r="AI85" s="53"/>
      <c r="AJ85" s="53">
        <v>1</v>
      </c>
      <c r="AK85" s="107">
        <f t="shared" si="31"/>
        <v>1</v>
      </c>
      <c r="AL85" s="54"/>
      <c r="AM85" s="54"/>
      <c r="AN85" s="54">
        <v>1</v>
      </c>
      <c r="AO85" s="107">
        <f t="shared" si="32"/>
        <v>1</v>
      </c>
      <c r="AP85" s="54"/>
      <c r="AQ85" s="54"/>
      <c r="AR85" s="54"/>
      <c r="AS85" s="107">
        <f t="shared" si="33"/>
        <v>0</v>
      </c>
      <c r="AT85" s="54"/>
      <c r="AU85" s="54"/>
      <c r="AV85" s="54"/>
      <c r="AW85" s="107">
        <f t="shared" si="40"/>
        <v>0</v>
      </c>
      <c r="AX85" s="108">
        <f t="shared" si="1"/>
        <v>2</v>
      </c>
      <c r="AY85" s="121">
        <f t="shared" si="2"/>
        <v>100</v>
      </c>
      <c r="AZ85" s="122"/>
      <c r="BA85" s="122"/>
      <c r="BB85" s="122"/>
      <c r="BC85" s="122"/>
    </row>
    <row r="86" spans="1:55" ht="22.5">
      <c r="A86" s="62"/>
      <c r="B86" s="58"/>
      <c r="C86" s="6"/>
      <c r="D86" s="6"/>
      <c r="E86" s="6"/>
      <c r="F86" s="6"/>
      <c r="G86" s="6"/>
      <c r="H86" s="6"/>
      <c r="I86" s="6"/>
      <c r="J86" s="6"/>
      <c r="K86" s="6"/>
      <c r="L86" s="6"/>
      <c r="M86" s="130">
        <v>8</v>
      </c>
      <c r="N86" s="57" t="s">
        <v>199</v>
      </c>
      <c r="O86" s="51" t="s">
        <v>53</v>
      </c>
      <c r="P86" s="112">
        <f t="shared" si="34"/>
        <v>4</v>
      </c>
      <c r="Q86" s="112">
        <f t="shared" si="35"/>
        <v>4</v>
      </c>
      <c r="R86" s="53">
        <v>1</v>
      </c>
      <c r="S86" s="53"/>
      <c r="T86" s="53"/>
      <c r="U86" s="49">
        <f t="shared" si="36"/>
        <v>1</v>
      </c>
      <c r="V86" s="54">
        <v>1</v>
      </c>
      <c r="W86" s="54"/>
      <c r="X86" s="54"/>
      <c r="Y86" s="49">
        <f t="shared" si="37"/>
        <v>1</v>
      </c>
      <c r="Z86" s="54">
        <v>1</v>
      </c>
      <c r="AA86" s="54"/>
      <c r="AB86" s="54"/>
      <c r="AC86" s="49">
        <f t="shared" si="38"/>
        <v>1</v>
      </c>
      <c r="AD86" s="54">
        <v>1</v>
      </c>
      <c r="AE86" s="54"/>
      <c r="AF86" s="54"/>
      <c r="AG86" s="49">
        <f t="shared" si="39"/>
        <v>1</v>
      </c>
      <c r="AH86" s="53">
        <v>1</v>
      </c>
      <c r="AI86" s="53"/>
      <c r="AJ86" s="53"/>
      <c r="AK86" s="107">
        <f t="shared" si="31"/>
        <v>1</v>
      </c>
      <c r="AL86" s="54">
        <v>1</v>
      </c>
      <c r="AM86" s="54"/>
      <c r="AN86" s="54"/>
      <c r="AO86" s="107">
        <f t="shared" si="32"/>
        <v>1</v>
      </c>
      <c r="AP86" s="54"/>
      <c r="AQ86" s="54"/>
      <c r="AR86" s="54"/>
      <c r="AS86" s="107">
        <f>SUM(AP86:AR86)</f>
        <v>0</v>
      </c>
      <c r="AT86" s="54"/>
      <c r="AU86" s="54"/>
      <c r="AV86" s="54"/>
      <c r="AW86" s="107">
        <f t="shared" si="40"/>
        <v>0</v>
      </c>
      <c r="AX86" s="108">
        <f t="shared" si="1"/>
        <v>2</v>
      </c>
      <c r="AY86" s="121">
        <f t="shared" si="2"/>
        <v>50</v>
      </c>
      <c r="AZ86" s="122"/>
      <c r="BA86" s="122"/>
      <c r="BB86" s="122"/>
      <c r="BC86" s="122"/>
    </row>
    <row r="87" spans="1:55" ht="12.75">
      <c r="A87" s="62"/>
      <c r="B87" s="58"/>
      <c r="C87" s="6"/>
      <c r="D87" s="6"/>
      <c r="E87" s="6"/>
      <c r="F87" s="6"/>
      <c r="G87" s="6"/>
      <c r="H87" s="6"/>
      <c r="I87" s="6"/>
      <c r="J87" s="6"/>
      <c r="K87" s="6"/>
      <c r="L87" s="6"/>
      <c r="M87" s="130">
        <v>9</v>
      </c>
      <c r="N87" s="50" t="s">
        <v>103</v>
      </c>
      <c r="O87" s="51" t="s">
        <v>53</v>
      </c>
      <c r="P87" s="112">
        <f t="shared" si="34"/>
        <v>12</v>
      </c>
      <c r="Q87" s="112">
        <f t="shared" si="35"/>
        <v>12</v>
      </c>
      <c r="R87" s="53">
        <v>1</v>
      </c>
      <c r="S87" s="53">
        <v>1</v>
      </c>
      <c r="T87" s="53">
        <v>1</v>
      </c>
      <c r="U87" s="49">
        <f t="shared" si="36"/>
        <v>3</v>
      </c>
      <c r="V87" s="54">
        <v>1</v>
      </c>
      <c r="W87" s="54">
        <v>1</v>
      </c>
      <c r="X87" s="54">
        <v>1</v>
      </c>
      <c r="Y87" s="49">
        <f t="shared" si="37"/>
        <v>3</v>
      </c>
      <c r="Z87" s="54">
        <v>1</v>
      </c>
      <c r="AA87" s="54">
        <v>1</v>
      </c>
      <c r="AB87" s="54">
        <v>1</v>
      </c>
      <c r="AC87" s="49">
        <f t="shared" si="38"/>
        <v>3</v>
      </c>
      <c r="AD87" s="54">
        <v>1</v>
      </c>
      <c r="AE87" s="54">
        <v>1</v>
      </c>
      <c r="AF87" s="54">
        <v>1</v>
      </c>
      <c r="AG87" s="49">
        <f t="shared" si="39"/>
        <v>3</v>
      </c>
      <c r="AH87" s="53">
        <v>1</v>
      </c>
      <c r="AI87" s="53">
        <v>1</v>
      </c>
      <c r="AJ87" s="53">
        <v>1</v>
      </c>
      <c r="AK87" s="107">
        <f t="shared" si="31"/>
        <v>3</v>
      </c>
      <c r="AL87" s="54">
        <v>1</v>
      </c>
      <c r="AM87" s="54">
        <v>1</v>
      </c>
      <c r="AN87" s="54">
        <v>1</v>
      </c>
      <c r="AO87" s="107">
        <f t="shared" si="32"/>
        <v>3</v>
      </c>
      <c r="AP87" s="54"/>
      <c r="AQ87" s="54"/>
      <c r="AR87" s="54"/>
      <c r="AS87" s="107">
        <f aca="true" t="shared" si="41" ref="AS87:AS93">+AP87+AQ87+AR87</f>
        <v>0</v>
      </c>
      <c r="AT87" s="54"/>
      <c r="AU87" s="54"/>
      <c r="AV87" s="54"/>
      <c r="AW87" s="107">
        <f t="shared" si="40"/>
        <v>0</v>
      </c>
      <c r="AX87" s="108">
        <f t="shared" si="1"/>
        <v>6</v>
      </c>
      <c r="AY87" s="121">
        <f t="shared" si="2"/>
        <v>50</v>
      </c>
      <c r="AZ87" s="122"/>
      <c r="BA87" s="122"/>
      <c r="BB87" s="122"/>
      <c r="BC87" s="122"/>
    </row>
    <row r="88" spans="1:55" ht="22.5">
      <c r="A88" s="62"/>
      <c r="B88" s="58"/>
      <c r="C88" s="6"/>
      <c r="D88" s="6"/>
      <c r="E88" s="6"/>
      <c r="F88" s="6"/>
      <c r="G88" s="6"/>
      <c r="H88" s="6"/>
      <c r="I88" s="6"/>
      <c r="J88" s="6"/>
      <c r="K88" s="6"/>
      <c r="L88" s="6"/>
      <c r="M88" s="130">
        <v>10</v>
      </c>
      <c r="N88" s="50" t="s">
        <v>104</v>
      </c>
      <c r="O88" s="51" t="s">
        <v>93</v>
      </c>
      <c r="P88" s="112">
        <f t="shared" si="34"/>
        <v>8</v>
      </c>
      <c r="Q88" s="112">
        <f t="shared" si="35"/>
        <v>8</v>
      </c>
      <c r="R88" s="53"/>
      <c r="S88" s="53">
        <v>1</v>
      </c>
      <c r="T88" s="53">
        <v>1</v>
      </c>
      <c r="U88" s="49">
        <f t="shared" si="36"/>
        <v>2</v>
      </c>
      <c r="V88" s="54">
        <v>1</v>
      </c>
      <c r="W88" s="54">
        <v>1</v>
      </c>
      <c r="X88" s="54"/>
      <c r="Y88" s="49">
        <f t="shared" si="37"/>
        <v>2</v>
      </c>
      <c r="Z88" s="54"/>
      <c r="AA88" s="54"/>
      <c r="AB88" s="54">
        <v>1</v>
      </c>
      <c r="AC88" s="49">
        <f t="shared" si="38"/>
        <v>1</v>
      </c>
      <c r="AD88" s="54">
        <v>1</v>
      </c>
      <c r="AE88" s="54">
        <v>1</v>
      </c>
      <c r="AF88" s="54">
        <v>1</v>
      </c>
      <c r="AG88" s="49">
        <f t="shared" si="39"/>
        <v>3</v>
      </c>
      <c r="AH88" s="53"/>
      <c r="AI88" s="53">
        <v>1</v>
      </c>
      <c r="AJ88" s="53">
        <v>1</v>
      </c>
      <c r="AK88" s="107">
        <f t="shared" si="31"/>
        <v>2</v>
      </c>
      <c r="AL88" s="54">
        <v>1</v>
      </c>
      <c r="AM88" s="54">
        <v>1</v>
      </c>
      <c r="AN88" s="54"/>
      <c r="AO88" s="107">
        <f t="shared" si="32"/>
        <v>2</v>
      </c>
      <c r="AP88" s="54"/>
      <c r="AQ88" s="54"/>
      <c r="AR88" s="54"/>
      <c r="AS88" s="107">
        <f t="shared" si="41"/>
        <v>0</v>
      </c>
      <c r="AT88" s="54"/>
      <c r="AU88" s="54"/>
      <c r="AV88" s="54"/>
      <c r="AW88" s="107">
        <f t="shared" si="40"/>
        <v>0</v>
      </c>
      <c r="AX88" s="108">
        <f t="shared" si="1"/>
        <v>4</v>
      </c>
      <c r="AY88" s="121">
        <f t="shared" si="2"/>
        <v>50</v>
      </c>
      <c r="AZ88" s="122"/>
      <c r="BA88" s="122"/>
      <c r="BB88" s="122"/>
      <c r="BC88" s="122"/>
    </row>
    <row r="89" spans="1:55" ht="12.75">
      <c r="A89" s="62"/>
      <c r="B89" s="58" t="s">
        <v>138</v>
      </c>
      <c r="C89" s="6"/>
      <c r="D89" s="6"/>
      <c r="E89" s="6"/>
      <c r="F89" s="6"/>
      <c r="G89" s="6"/>
      <c r="H89" s="6"/>
      <c r="I89" s="6"/>
      <c r="J89" s="6"/>
      <c r="K89" s="6"/>
      <c r="L89" s="6"/>
      <c r="M89" s="130"/>
      <c r="N89" s="55" t="s">
        <v>150</v>
      </c>
      <c r="O89" s="56"/>
      <c r="P89" s="48">
        <f>SUM(P90:P91)</f>
        <v>31</v>
      </c>
      <c r="Q89" s="48">
        <f>SUM(Q90:Q91)</f>
        <v>31</v>
      </c>
      <c r="R89" s="48">
        <f>SUM(R90:R91)</f>
        <v>3</v>
      </c>
      <c r="S89" s="48">
        <f aca="true" t="shared" si="42" ref="S89:AG89">SUM(S90:S91)</f>
        <v>2</v>
      </c>
      <c r="T89" s="48">
        <f t="shared" si="42"/>
        <v>4</v>
      </c>
      <c r="U89" s="48">
        <f t="shared" si="42"/>
        <v>9</v>
      </c>
      <c r="V89" s="48">
        <f t="shared" si="42"/>
        <v>2</v>
      </c>
      <c r="W89" s="48">
        <f t="shared" si="42"/>
        <v>3</v>
      </c>
      <c r="X89" s="48">
        <f t="shared" si="42"/>
        <v>3</v>
      </c>
      <c r="Y89" s="48">
        <f t="shared" si="42"/>
        <v>8</v>
      </c>
      <c r="Z89" s="48">
        <f t="shared" si="42"/>
        <v>1</v>
      </c>
      <c r="AA89" s="48">
        <f t="shared" si="42"/>
        <v>3</v>
      </c>
      <c r="AB89" s="48">
        <f t="shared" si="42"/>
        <v>4</v>
      </c>
      <c r="AC89" s="48">
        <f t="shared" si="42"/>
        <v>8</v>
      </c>
      <c r="AD89" s="48">
        <f t="shared" si="42"/>
        <v>1</v>
      </c>
      <c r="AE89" s="48">
        <f t="shared" si="42"/>
        <v>3</v>
      </c>
      <c r="AF89" s="48">
        <f t="shared" si="42"/>
        <v>2</v>
      </c>
      <c r="AG89" s="48">
        <f t="shared" si="42"/>
        <v>6</v>
      </c>
      <c r="AH89" s="106">
        <f>SUM(AH90:AH91)</f>
        <v>3</v>
      </c>
      <c r="AI89" s="106">
        <f>SUM(AI90:AI91)</f>
        <v>2</v>
      </c>
      <c r="AJ89" s="106">
        <f>SUM(AJ90:AJ91)</f>
        <v>4</v>
      </c>
      <c r="AK89" s="107">
        <f t="shared" si="31"/>
        <v>9</v>
      </c>
      <c r="AL89" s="106">
        <f>SUM(AL90:AL91)</f>
        <v>1</v>
      </c>
      <c r="AM89" s="106">
        <f>SUM(AM90:AM91)</f>
        <v>4</v>
      </c>
      <c r="AN89" s="106">
        <f>SUM(AN90:AN91)</f>
        <v>3</v>
      </c>
      <c r="AO89" s="107">
        <f t="shared" si="32"/>
        <v>8</v>
      </c>
      <c r="AP89" s="106">
        <f>SUM(AP90:AP91)</f>
        <v>0</v>
      </c>
      <c r="AQ89" s="106">
        <f>SUM(AQ90:AQ91)</f>
        <v>0</v>
      </c>
      <c r="AR89" s="106">
        <f>SUM(AR90:AR91)</f>
        <v>0</v>
      </c>
      <c r="AS89" s="107">
        <f t="shared" si="41"/>
        <v>0</v>
      </c>
      <c r="AT89" s="106">
        <f>SUM(AT90:AT91)</f>
        <v>0</v>
      </c>
      <c r="AU89" s="106">
        <f>SUM(AU90:AU91)</f>
        <v>0</v>
      </c>
      <c r="AV89" s="106">
        <f>SUM(AV90:AV91)</f>
        <v>0</v>
      </c>
      <c r="AW89" s="106">
        <f>SUM(AW90:AW91)</f>
        <v>0</v>
      </c>
      <c r="AX89" s="106">
        <f>SUM(AX90:AX91)</f>
        <v>17</v>
      </c>
      <c r="AY89" s="120">
        <f t="shared" si="2"/>
        <v>54.83870967741935</v>
      </c>
      <c r="AZ89" s="123"/>
      <c r="BA89" s="123"/>
      <c r="BB89" s="123"/>
      <c r="BC89" s="123"/>
    </row>
    <row r="90" spans="1:55" ht="12.75">
      <c r="A90" s="62"/>
      <c r="B90" s="58"/>
      <c r="C90" s="6"/>
      <c r="D90" s="6"/>
      <c r="E90" s="6"/>
      <c r="F90" s="6"/>
      <c r="G90" s="6"/>
      <c r="H90" s="6"/>
      <c r="I90" s="6"/>
      <c r="J90" s="6"/>
      <c r="K90" s="6"/>
      <c r="L90" s="6"/>
      <c r="M90" s="130">
        <v>1</v>
      </c>
      <c r="N90" s="50" t="s">
        <v>105</v>
      </c>
      <c r="O90" s="51" t="s">
        <v>55</v>
      </c>
      <c r="P90" s="112">
        <f>+R90+S90+T90+V90+W90+X90+Z90+AA90+AB90+AD90+AE90+AF90</f>
        <v>13</v>
      </c>
      <c r="Q90" s="112">
        <f>+P90</f>
        <v>13</v>
      </c>
      <c r="R90" s="53">
        <v>2</v>
      </c>
      <c r="S90" s="53"/>
      <c r="T90" s="53">
        <v>1</v>
      </c>
      <c r="U90" s="49">
        <f>+R90+S90+T90</f>
        <v>3</v>
      </c>
      <c r="V90" s="54">
        <v>1</v>
      </c>
      <c r="W90" s="54">
        <v>1</v>
      </c>
      <c r="X90" s="54">
        <v>2</v>
      </c>
      <c r="Y90" s="49">
        <f>+V90+W90+X90</f>
        <v>4</v>
      </c>
      <c r="Z90" s="54"/>
      <c r="AA90" s="54">
        <v>1</v>
      </c>
      <c r="AB90" s="54">
        <v>2</v>
      </c>
      <c r="AC90" s="49">
        <f t="shared" si="38"/>
        <v>3</v>
      </c>
      <c r="AD90" s="54"/>
      <c r="AE90" s="54">
        <v>2</v>
      </c>
      <c r="AF90" s="54">
        <v>1</v>
      </c>
      <c r="AG90" s="49">
        <f>+AD90+AE90+AF90</f>
        <v>3</v>
      </c>
      <c r="AH90" s="53">
        <v>2</v>
      </c>
      <c r="AI90" s="53"/>
      <c r="AJ90" s="53">
        <v>1</v>
      </c>
      <c r="AK90" s="107">
        <f t="shared" si="31"/>
        <v>3</v>
      </c>
      <c r="AL90" s="54">
        <v>0</v>
      </c>
      <c r="AM90" s="54">
        <v>2</v>
      </c>
      <c r="AN90" s="54">
        <v>2</v>
      </c>
      <c r="AO90" s="107">
        <f t="shared" si="32"/>
        <v>4</v>
      </c>
      <c r="AP90" s="54"/>
      <c r="AQ90" s="54"/>
      <c r="AR90" s="54"/>
      <c r="AS90" s="107">
        <f t="shared" si="41"/>
        <v>0</v>
      </c>
      <c r="AT90" s="54"/>
      <c r="AU90" s="54"/>
      <c r="AV90" s="54"/>
      <c r="AW90" s="107">
        <f aca="true" t="shared" si="43" ref="AW90:AW95">+AT90+AU90+AV90</f>
        <v>0</v>
      </c>
      <c r="AX90" s="108">
        <f t="shared" si="1"/>
        <v>7</v>
      </c>
      <c r="AY90" s="121">
        <f t="shared" si="2"/>
        <v>53.84615384615385</v>
      </c>
      <c r="AZ90" s="122"/>
      <c r="BA90" s="122"/>
      <c r="BB90" s="122"/>
      <c r="BC90" s="122"/>
    </row>
    <row r="91" spans="1:55" ht="12.75">
      <c r="A91" s="62"/>
      <c r="B91" s="58"/>
      <c r="C91" s="6"/>
      <c r="D91" s="6"/>
      <c r="E91" s="6"/>
      <c r="F91" s="6"/>
      <c r="G91" s="6"/>
      <c r="H91" s="6"/>
      <c r="I91" s="6"/>
      <c r="J91" s="6"/>
      <c r="K91" s="6"/>
      <c r="L91" s="6"/>
      <c r="M91" s="130">
        <v>2</v>
      </c>
      <c r="N91" s="50" t="s">
        <v>198</v>
      </c>
      <c r="O91" s="51" t="s">
        <v>53</v>
      </c>
      <c r="P91" s="112">
        <f>+R91+S91+T91+V91+W91+X91+Z91+AA91+AB91+AD91+AE91+AF91</f>
        <v>18</v>
      </c>
      <c r="Q91" s="112">
        <f>+P91</f>
        <v>18</v>
      </c>
      <c r="R91" s="53">
        <v>1</v>
      </c>
      <c r="S91" s="53">
        <v>2</v>
      </c>
      <c r="T91" s="53">
        <v>3</v>
      </c>
      <c r="U91" s="49">
        <f>+R91+S91+T91</f>
        <v>6</v>
      </c>
      <c r="V91" s="54">
        <v>1</v>
      </c>
      <c r="W91" s="54">
        <v>2</v>
      </c>
      <c r="X91" s="54">
        <v>1</v>
      </c>
      <c r="Y91" s="49">
        <f>+V91+W91+X91</f>
        <v>4</v>
      </c>
      <c r="Z91" s="54">
        <v>1</v>
      </c>
      <c r="AA91" s="54">
        <v>2</v>
      </c>
      <c r="AB91" s="54">
        <v>2</v>
      </c>
      <c r="AC91" s="49">
        <f t="shared" si="38"/>
        <v>5</v>
      </c>
      <c r="AD91" s="54">
        <v>1</v>
      </c>
      <c r="AE91" s="54">
        <v>1</v>
      </c>
      <c r="AF91" s="54">
        <v>1</v>
      </c>
      <c r="AG91" s="49">
        <f>+AD91+AE91+AF91</f>
        <v>3</v>
      </c>
      <c r="AH91" s="53">
        <v>1</v>
      </c>
      <c r="AI91" s="53">
        <v>2</v>
      </c>
      <c r="AJ91" s="53">
        <v>3</v>
      </c>
      <c r="AK91" s="107">
        <f t="shared" si="31"/>
        <v>6</v>
      </c>
      <c r="AL91" s="54">
        <v>1</v>
      </c>
      <c r="AM91" s="54">
        <v>2</v>
      </c>
      <c r="AN91" s="54">
        <v>1</v>
      </c>
      <c r="AO91" s="107">
        <f t="shared" si="32"/>
        <v>4</v>
      </c>
      <c r="AP91" s="54"/>
      <c r="AQ91" s="54"/>
      <c r="AR91" s="54"/>
      <c r="AS91" s="107">
        <f t="shared" si="41"/>
        <v>0</v>
      </c>
      <c r="AT91" s="54"/>
      <c r="AU91" s="54"/>
      <c r="AV91" s="54"/>
      <c r="AW91" s="107">
        <f t="shared" si="43"/>
        <v>0</v>
      </c>
      <c r="AX91" s="108">
        <f t="shared" si="1"/>
        <v>10</v>
      </c>
      <c r="AY91" s="121">
        <f t="shared" si="2"/>
        <v>55.55555555555556</v>
      </c>
      <c r="AZ91" s="122"/>
      <c r="BA91" s="122"/>
      <c r="BB91" s="122"/>
      <c r="BC91" s="122"/>
    </row>
    <row r="92" spans="1:55" ht="12.75">
      <c r="A92" s="62"/>
      <c r="B92" s="58" t="s">
        <v>139</v>
      </c>
      <c r="C92" s="6"/>
      <c r="D92" s="6"/>
      <c r="E92" s="6"/>
      <c r="F92" s="6"/>
      <c r="G92" s="6"/>
      <c r="H92" s="6"/>
      <c r="I92" s="6"/>
      <c r="J92" s="6"/>
      <c r="K92" s="6"/>
      <c r="L92" s="6"/>
      <c r="M92" s="130"/>
      <c r="N92" s="55" t="s">
        <v>107</v>
      </c>
      <c r="O92" s="56"/>
      <c r="P92" s="48">
        <f>+P93</f>
        <v>2</v>
      </c>
      <c r="Q92" s="48">
        <f>+Q93</f>
        <v>2</v>
      </c>
      <c r="R92" s="48">
        <f>+R93</f>
        <v>0</v>
      </c>
      <c r="S92" s="48">
        <f aca="true" t="shared" si="44" ref="S92:AG92">+S93</f>
        <v>1</v>
      </c>
      <c r="T92" s="48">
        <f t="shared" si="44"/>
        <v>0</v>
      </c>
      <c r="U92" s="48">
        <f t="shared" si="44"/>
        <v>1</v>
      </c>
      <c r="V92" s="48">
        <f t="shared" si="44"/>
        <v>0</v>
      </c>
      <c r="W92" s="48">
        <f t="shared" si="44"/>
        <v>0</v>
      </c>
      <c r="X92" s="48">
        <f t="shared" si="44"/>
        <v>0</v>
      </c>
      <c r="Y92" s="48">
        <f t="shared" si="44"/>
        <v>0</v>
      </c>
      <c r="Z92" s="48">
        <f t="shared" si="44"/>
        <v>0</v>
      </c>
      <c r="AA92" s="48">
        <f t="shared" si="44"/>
        <v>1</v>
      </c>
      <c r="AB92" s="48">
        <f t="shared" si="44"/>
        <v>0</v>
      </c>
      <c r="AC92" s="48">
        <f t="shared" si="44"/>
        <v>1</v>
      </c>
      <c r="AD92" s="48">
        <f t="shared" si="44"/>
        <v>0</v>
      </c>
      <c r="AE92" s="48">
        <f t="shared" si="44"/>
        <v>0</v>
      </c>
      <c r="AF92" s="48">
        <f t="shared" si="44"/>
        <v>0</v>
      </c>
      <c r="AG92" s="48">
        <f t="shared" si="44"/>
        <v>0</v>
      </c>
      <c r="AH92" s="106">
        <f>+AH93</f>
        <v>0</v>
      </c>
      <c r="AI92" s="106">
        <f>+AI93</f>
        <v>1</v>
      </c>
      <c r="AJ92" s="106">
        <f>+AJ93</f>
        <v>0</v>
      </c>
      <c r="AK92" s="107">
        <f t="shared" si="31"/>
        <v>1</v>
      </c>
      <c r="AL92" s="106">
        <f>+AL93</f>
        <v>0</v>
      </c>
      <c r="AM92" s="106">
        <f>+AM93</f>
        <v>0</v>
      </c>
      <c r="AN92" s="106">
        <f>+AN93</f>
        <v>0</v>
      </c>
      <c r="AO92" s="107">
        <f t="shared" si="32"/>
        <v>0</v>
      </c>
      <c r="AP92" s="106">
        <f>+AP93</f>
        <v>0</v>
      </c>
      <c r="AQ92" s="106">
        <f>+AQ93</f>
        <v>0</v>
      </c>
      <c r="AR92" s="106">
        <f>+AR93</f>
        <v>0</v>
      </c>
      <c r="AS92" s="107">
        <f t="shared" si="41"/>
        <v>0</v>
      </c>
      <c r="AT92" s="106">
        <f>+AT93</f>
        <v>0</v>
      </c>
      <c r="AU92" s="106">
        <f>+AU93</f>
        <v>0</v>
      </c>
      <c r="AV92" s="106">
        <f>+AV93</f>
        <v>0</v>
      </c>
      <c r="AW92" s="107">
        <f t="shared" si="43"/>
        <v>0</v>
      </c>
      <c r="AX92" s="106">
        <f>+AX93</f>
        <v>1</v>
      </c>
      <c r="AY92" s="120">
        <f>+AX92/P92*100</f>
        <v>50</v>
      </c>
      <c r="AZ92" s="123"/>
      <c r="BA92" s="123"/>
      <c r="BB92" s="123"/>
      <c r="BC92" s="123"/>
    </row>
    <row r="93" spans="1:55" ht="22.5">
      <c r="A93" s="62"/>
      <c r="B93" s="58"/>
      <c r="C93" s="6"/>
      <c r="D93" s="6"/>
      <c r="E93" s="6"/>
      <c r="F93" s="6"/>
      <c r="G93" s="6"/>
      <c r="H93" s="6"/>
      <c r="I93" s="6"/>
      <c r="J93" s="6"/>
      <c r="K93" s="6"/>
      <c r="L93" s="6"/>
      <c r="M93" s="130">
        <v>1</v>
      </c>
      <c r="N93" s="50" t="s">
        <v>195</v>
      </c>
      <c r="O93" s="51" t="s">
        <v>53</v>
      </c>
      <c r="P93" s="112">
        <f>+R93+S93+T93+V93+W93+X93+Z93+AA93+AB93+AD93+AE93+AF93</f>
        <v>2</v>
      </c>
      <c r="Q93" s="112">
        <f>+P93</f>
        <v>2</v>
      </c>
      <c r="R93" s="53"/>
      <c r="S93" s="53">
        <v>1</v>
      </c>
      <c r="T93" s="53"/>
      <c r="U93" s="49">
        <f>+R93+S93+T93</f>
        <v>1</v>
      </c>
      <c r="V93" s="54"/>
      <c r="W93" s="54"/>
      <c r="X93" s="54"/>
      <c r="Y93" s="49">
        <f>+V93+W93+X93</f>
        <v>0</v>
      </c>
      <c r="Z93" s="54"/>
      <c r="AA93" s="54">
        <v>1</v>
      </c>
      <c r="AB93" s="54"/>
      <c r="AC93" s="49">
        <f t="shared" si="38"/>
        <v>1</v>
      </c>
      <c r="AD93" s="54"/>
      <c r="AE93" s="54"/>
      <c r="AF93" s="54"/>
      <c r="AG93" s="49">
        <f>+AD93+AE93+AF93</f>
        <v>0</v>
      </c>
      <c r="AH93" s="53"/>
      <c r="AI93" s="53">
        <v>1</v>
      </c>
      <c r="AJ93" s="53"/>
      <c r="AK93" s="107">
        <f t="shared" si="31"/>
        <v>1</v>
      </c>
      <c r="AL93" s="54"/>
      <c r="AM93" s="54"/>
      <c r="AN93" s="54"/>
      <c r="AO93" s="107">
        <f t="shared" si="32"/>
        <v>0</v>
      </c>
      <c r="AP93" s="54"/>
      <c r="AQ93" s="54"/>
      <c r="AR93" s="54"/>
      <c r="AS93" s="107">
        <f t="shared" si="41"/>
        <v>0</v>
      </c>
      <c r="AT93" s="54"/>
      <c r="AU93" s="54"/>
      <c r="AV93" s="54"/>
      <c r="AW93" s="107">
        <f t="shared" si="43"/>
        <v>0</v>
      </c>
      <c r="AX93" s="108">
        <f>+AK93+AO93+AS93+AW93</f>
        <v>1</v>
      </c>
      <c r="AY93" s="121">
        <f>+AX93/P93*100</f>
        <v>50</v>
      </c>
      <c r="AZ93" s="122"/>
      <c r="BA93" s="122"/>
      <c r="BB93" s="122"/>
      <c r="BC93" s="122"/>
    </row>
    <row r="94" spans="1:55" ht="12.75">
      <c r="A94" s="62"/>
      <c r="B94" s="58" t="s">
        <v>140</v>
      </c>
      <c r="C94" s="6"/>
      <c r="D94" s="6"/>
      <c r="E94" s="6"/>
      <c r="F94" s="6"/>
      <c r="G94" s="6"/>
      <c r="H94" s="6"/>
      <c r="I94" s="6"/>
      <c r="J94" s="6"/>
      <c r="K94" s="6"/>
      <c r="L94" s="6"/>
      <c r="M94" s="130"/>
      <c r="N94" s="55" t="s">
        <v>193</v>
      </c>
      <c r="O94" s="56"/>
      <c r="P94" s="48">
        <f>+P95</f>
        <v>4</v>
      </c>
      <c r="Q94" s="48">
        <f>+Q95</f>
        <v>4</v>
      </c>
      <c r="R94" s="48">
        <f>+R95</f>
        <v>0</v>
      </c>
      <c r="S94" s="48">
        <f aca="true" t="shared" si="45" ref="S94:AG94">+S95</f>
        <v>0</v>
      </c>
      <c r="T94" s="48">
        <f t="shared" si="45"/>
        <v>1</v>
      </c>
      <c r="U94" s="48">
        <f t="shared" si="45"/>
        <v>1</v>
      </c>
      <c r="V94" s="48">
        <f t="shared" si="45"/>
        <v>0</v>
      </c>
      <c r="W94" s="48">
        <f t="shared" si="45"/>
        <v>0</v>
      </c>
      <c r="X94" s="48">
        <f t="shared" si="45"/>
        <v>1</v>
      </c>
      <c r="Y94" s="48">
        <f t="shared" si="45"/>
        <v>1</v>
      </c>
      <c r="Z94" s="48">
        <f t="shared" si="45"/>
        <v>0</v>
      </c>
      <c r="AA94" s="48">
        <f t="shared" si="45"/>
        <v>0</v>
      </c>
      <c r="AB94" s="48">
        <f t="shared" si="45"/>
        <v>1</v>
      </c>
      <c r="AC94" s="48">
        <f t="shared" si="45"/>
        <v>1</v>
      </c>
      <c r="AD94" s="48">
        <f t="shared" si="45"/>
        <v>0</v>
      </c>
      <c r="AE94" s="48">
        <f t="shared" si="45"/>
        <v>0</v>
      </c>
      <c r="AF94" s="48">
        <f t="shared" si="45"/>
        <v>1</v>
      </c>
      <c r="AG94" s="48">
        <f t="shared" si="45"/>
        <v>1</v>
      </c>
      <c r="AH94" s="106">
        <f>+AH95</f>
        <v>0</v>
      </c>
      <c r="AI94" s="106">
        <f>+AI95</f>
        <v>0</v>
      </c>
      <c r="AJ94" s="106">
        <f>+AJ95</f>
        <v>1</v>
      </c>
      <c r="AK94" s="107">
        <f t="shared" si="31"/>
        <v>1</v>
      </c>
      <c r="AL94" s="106">
        <f>+AL95</f>
        <v>0</v>
      </c>
      <c r="AM94" s="106">
        <f>+AM95</f>
        <v>0</v>
      </c>
      <c r="AN94" s="106">
        <f>+AN95</f>
        <v>1</v>
      </c>
      <c r="AO94" s="107">
        <f t="shared" si="32"/>
        <v>1</v>
      </c>
      <c r="AP94" s="106">
        <f>+AP95</f>
        <v>0</v>
      </c>
      <c r="AQ94" s="106">
        <f>+AQ95</f>
        <v>0</v>
      </c>
      <c r="AR94" s="106">
        <f>+AR95</f>
        <v>0</v>
      </c>
      <c r="AS94" s="107">
        <f>+AP94+AQ94+AR94</f>
        <v>0</v>
      </c>
      <c r="AT94" s="106">
        <f>+AT95</f>
        <v>0</v>
      </c>
      <c r="AU94" s="106">
        <f>+AU95</f>
        <v>0</v>
      </c>
      <c r="AV94" s="106">
        <f>+AV95</f>
        <v>0</v>
      </c>
      <c r="AW94" s="107">
        <f t="shared" si="43"/>
        <v>0</v>
      </c>
      <c r="AX94" s="106">
        <f>+AX95</f>
        <v>2</v>
      </c>
      <c r="AY94" s="120">
        <f>+AX94/P94*100</f>
        <v>50</v>
      </c>
      <c r="AZ94" s="123"/>
      <c r="BA94" s="123"/>
      <c r="BB94" s="123"/>
      <c r="BC94" s="123"/>
    </row>
    <row r="95" spans="1:55" ht="13.5" thickBot="1">
      <c r="A95" s="62"/>
      <c r="B95" s="58"/>
      <c r="C95" s="6"/>
      <c r="D95" s="6"/>
      <c r="E95" s="6"/>
      <c r="F95" s="6"/>
      <c r="G95" s="6"/>
      <c r="H95" s="6"/>
      <c r="I95" s="6"/>
      <c r="J95" s="6"/>
      <c r="K95" s="6"/>
      <c r="L95" s="6"/>
      <c r="M95" s="130">
        <v>1</v>
      </c>
      <c r="N95" s="50" t="s">
        <v>194</v>
      </c>
      <c r="O95" s="51" t="s">
        <v>53</v>
      </c>
      <c r="P95" s="112">
        <f>+R95+S95+T95+V95+W95+X95+Z95+AA95+AB95+AD95+AE95+AF95</f>
        <v>4</v>
      </c>
      <c r="Q95" s="112">
        <f>+P95</f>
        <v>4</v>
      </c>
      <c r="R95" s="53"/>
      <c r="S95" s="53"/>
      <c r="T95" s="53">
        <v>1</v>
      </c>
      <c r="U95" s="49">
        <f>+R95+S95+T95</f>
        <v>1</v>
      </c>
      <c r="V95" s="54"/>
      <c r="W95" s="54"/>
      <c r="X95" s="54">
        <v>1</v>
      </c>
      <c r="Y95" s="49">
        <f>+V95+W95+X95</f>
        <v>1</v>
      </c>
      <c r="Z95" s="54"/>
      <c r="AA95" s="54"/>
      <c r="AB95" s="54">
        <v>1</v>
      </c>
      <c r="AC95" s="49">
        <f t="shared" si="38"/>
        <v>1</v>
      </c>
      <c r="AD95" s="54"/>
      <c r="AE95" s="54"/>
      <c r="AF95" s="54">
        <v>1</v>
      </c>
      <c r="AG95" s="49">
        <f>+AD95+AE95+AF95</f>
        <v>1</v>
      </c>
      <c r="AH95" s="53"/>
      <c r="AI95" s="53"/>
      <c r="AJ95" s="53">
        <v>1</v>
      </c>
      <c r="AK95" s="107">
        <f t="shared" si="31"/>
        <v>1</v>
      </c>
      <c r="AL95" s="54"/>
      <c r="AM95" s="54"/>
      <c r="AN95" s="54">
        <v>1</v>
      </c>
      <c r="AO95" s="107">
        <f t="shared" si="32"/>
        <v>1</v>
      </c>
      <c r="AP95" s="54"/>
      <c r="AQ95" s="54"/>
      <c r="AR95" s="54"/>
      <c r="AS95" s="107">
        <f>+AP95+AQ95+AR95</f>
        <v>0</v>
      </c>
      <c r="AT95" s="54"/>
      <c r="AU95" s="54"/>
      <c r="AV95" s="54"/>
      <c r="AW95" s="107">
        <f t="shared" si="43"/>
        <v>0</v>
      </c>
      <c r="AX95" s="108">
        <f>+AK95+AO95+AS95+AW95</f>
        <v>2</v>
      </c>
      <c r="AY95" s="121">
        <f>+AX95/P95*100</f>
        <v>50</v>
      </c>
      <c r="AZ95" s="256" t="s">
        <v>225</v>
      </c>
      <c r="BA95" s="257" t="s">
        <v>226</v>
      </c>
      <c r="BB95" s="8"/>
      <c r="BC95" s="122"/>
    </row>
    <row r="96" spans="1:55" s="26" customFormat="1" ht="13.5" thickBot="1">
      <c r="A96" s="67" t="s">
        <v>159</v>
      </c>
      <c r="B96" s="63"/>
      <c r="C96" s="63"/>
      <c r="D96" s="24"/>
      <c r="E96" s="24"/>
      <c r="F96" s="24"/>
      <c r="G96" s="24"/>
      <c r="H96" s="24"/>
      <c r="I96" s="24"/>
      <c r="J96" s="24"/>
      <c r="K96" s="24"/>
      <c r="L96" s="24"/>
      <c r="M96" s="66">
        <f>+M93+M91+M88+M74+M65+M53+M29+M77+M95</f>
        <v>61</v>
      </c>
      <c r="N96" s="24"/>
      <c r="O96" s="24"/>
      <c r="P96" s="126">
        <f>P92+P89+P78+P75+P66+P54+P30+P26+P94</f>
        <v>354</v>
      </c>
      <c r="Q96" s="126">
        <f aca="true" t="shared" si="46" ref="Q96:AX96">Q92+Q89+Q78+Q75+Q66+Q54+Q30+Q26+Q94</f>
        <v>354</v>
      </c>
      <c r="R96" s="126">
        <f t="shared" si="46"/>
        <v>21</v>
      </c>
      <c r="S96" s="126">
        <f t="shared" si="46"/>
        <v>23</v>
      </c>
      <c r="T96" s="126">
        <f t="shared" si="46"/>
        <v>44</v>
      </c>
      <c r="U96" s="126">
        <f t="shared" si="46"/>
        <v>88</v>
      </c>
      <c r="V96" s="126">
        <f t="shared" si="46"/>
        <v>26</v>
      </c>
      <c r="W96" s="126">
        <f t="shared" si="46"/>
        <v>28</v>
      </c>
      <c r="X96" s="126">
        <f t="shared" si="46"/>
        <v>43</v>
      </c>
      <c r="Y96" s="126">
        <f t="shared" si="46"/>
        <v>97</v>
      </c>
      <c r="Z96" s="126">
        <f t="shared" si="46"/>
        <v>14</v>
      </c>
      <c r="AA96" s="126">
        <f t="shared" si="46"/>
        <v>25</v>
      </c>
      <c r="AB96" s="126">
        <f t="shared" si="46"/>
        <v>44</v>
      </c>
      <c r="AC96" s="126">
        <f t="shared" si="46"/>
        <v>83</v>
      </c>
      <c r="AD96" s="126">
        <f t="shared" si="46"/>
        <v>20</v>
      </c>
      <c r="AE96" s="126">
        <f t="shared" si="46"/>
        <v>28</v>
      </c>
      <c r="AF96" s="126">
        <f t="shared" si="46"/>
        <v>38</v>
      </c>
      <c r="AG96" s="126">
        <f t="shared" si="46"/>
        <v>86</v>
      </c>
      <c r="AH96" s="238">
        <f t="shared" si="46"/>
        <v>21</v>
      </c>
      <c r="AI96" s="238">
        <f t="shared" si="46"/>
        <v>23</v>
      </c>
      <c r="AJ96" s="238">
        <f t="shared" si="46"/>
        <v>44</v>
      </c>
      <c r="AK96" s="239">
        <f t="shared" si="46"/>
        <v>88</v>
      </c>
      <c r="AL96" s="238">
        <f t="shared" si="46"/>
        <v>23</v>
      </c>
      <c r="AM96" s="238">
        <f t="shared" si="46"/>
        <v>28</v>
      </c>
      <c r="AN96" s="238">
        <f t="shared" si="46"/>
        <v>43</v>
      </c>
      <c r="AO96" s="239">
        <f t="shared" si="46"/>
        <v>94</v>
      </c>
      <c r="AP96" s="238">
        <f t="shared" si="46"/>
        <v>0</v>
      </c>
      <c r="AQ96" s="238">
        <f t="shared" si="46"/>
        <v>0</v>
      </c>
      <c r="AR96" s="238">
        <f t="shared" si="46"/>
        <v>0</v>
      </c>
      <c r="AS96" s="239">
        <f t="shared" si="46"/>
        <v>0</v>
      </c>
      <c r="AT96" s="238">
        <f t="shared" si="46"/>
        <v>0</v>
      </c>
      <c r="AU96" s="238">
        <f t="shared" si="46"/>
        <v>0</v>
      </c>
      <c r="AV96" s="238">
        <f t="shared" si="46"/>
        <v>0</v>
      </c>
      <c r="AW96" s="239">
        <f t="shared" si="46"/>
        <v>0</v>
      </c>
      <c r="AX96" s="239">
        <f t="shared" si="46"/>
        <v>182</v>
      </c>
      <c r="AY96" s="240">
        <f>+AX96/P96*100</f>
        <v>51.41242937853108</v>
      </c>
      <c r="AZ96" s="123"/>
      <c r="BA96" s="123"/>
      <c r="BB96" s="123"/>
      <c r="BC96" s="123"/>
    </row>
    <row r="97" spans="21:37" ht="12.75">
      <c r="U97" s="9">
        <f>+U96/Q96*100</f>
        <v>24.858757062146893</v>
      </c>
      <c r="Y97" s="9">
        <f>+Y96/Q96*100</f>
        <v>27.401129943502823</v>
      </c>
      <c r="AC97" s="9">
        <f>+AC96/Q96*100</f>
        <v>23.44632768361582</v>
      </c>
      <c r="AG97" s="9">
        <f>+AG96/Q96*100</f>
        <v>24.293785310734464</v>
      </c>
      <c r="AK97" s="9">
        <f>+AK96/U96*100</f>
        <v>100</v>
      </c>
    </row>
    <row r="98" ht="12.75">
      <c r="Y98" s="9">
        <f>+U97+Y97+AC97+AG97</f>
        <v>100</v>
      </c>
    </row>
  </sheetData>
  <sheetProtection/>
  <mergeCells count="28">
    <mergeCell ref="O9:O11"/>
    <mergeCell ref="A8:M8"/>
    <mergeCell ref="AX1:AY1"/>
    <mergeCell ref="A2:AY2"/>
    <mergeCell ref="A3:AY3"/>
    <mergeCell ref="AL5:AY5"/>
    <mergeCell ref="A6:AY6"/>
    <mergeCell ref="A7:H7"/>
    <mergeCell ref="I7:M7"/>
    <mergeCell ref="K9:K11"/>
    <mergeCell ref="L9:L11"/>
    <mergeCell ref="A9:A11"/>
    <mergeCell ref="B9:B11"/>
    <mergeCell ref="C9:C11"/>
    <mergeCell ref="D9:D11"/>
    <mergeCell ref="E9:E11"/>
    <mergeCell ref="F9:F11"/>
    <mergeCell ref="I9:I11"/>
    <mergeCell ref="M9:M11"/>
    <mergeCell ref="N9:N11"/>
    <mergeCell ref="G9:G11"/>
    <mergeCell ref="H9:H11"/>
    <mergeCell ref="P9:AY9"/>
    <mergeCell ref="P10:P11"/>
    <mergeCell ref="Q10:Q11"/>
    <mergeCell ref="R10:AG10"/>
    <mergeCell ref="AH10:AY10"/>
    <mergeCell ref="J9:J11"/>
  </mergeCells>
  <printOptions horizontalCentered="1"/>
  <pageMargins left="0.1968503937007874" right="0.1968503937007874" top="0.1968503937007874" bottom="0.31496062992125984" header="0" footer="0"/>
  <pageSetup fitToHeight="6" fitToWidth="1" horizontalDpi="600" verticalDpi="600" orientation="landscape" scale="60" r:id="rId1"/>
  <headerFooter alignWithMargins="0">
    <oddFooter>&amp;CPágina &amp;P de &amp;N</oddFoot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B130"/>
  <sheetViews>
    <sheetView zoomScalePageLayoutView="0" workbookViewId="0" topLeftCell="A99">
      <selection activeCell="Z105" sqref="Z105"/>
    </sheetView>
  </sheetViews>
  <sheetFormatPr defaultColWidth="11.421875" defaultRowHeight="12.75"/>
  <cols>
    <col min="1" max="2" width="3.28125" style="8" customWidth="1"/>
    <col min="3" max="4" width="2.7109375" style="8" customWidth="1"/>
    <col min="5" max="5" width="3.8515625" style="8" customWidth="1"/>
    <col min="6" max="6" width="3.421875" style="8" customWidth="1"/>
    <col min="7" max="7" width="4.140625" style="8" customWidth="1"/>
    <col min="8" max="8" width="3.421875" style="8" customWidth="1"/>
    <col min="9" max="9" width="2.7109375" style="8" customWidth="1"/>
    <col min="10" max="10" width="3.421875" style="8" customWidth="1"/>
    <col min="11" max="11" width="3.28125" style="8" customWidth="1"/>
    <col min="12" max="12" width="2.7109375" style="8" customWidth="1"/>
    <col min="13" max="13" width="5.28125" style="8" customWidth="1"/>
    <col min="14" max="14" width="38.7109375" style="9" customWidth="1"/>
    <col min="15" max="16" width="10.57421875" style="9" customWidth="1"/>
    <col min="17" max="17" width="9.00390625" style="9" customWidth="1"/>
    <col min="18" max="18" width="11.00390625" style="9" customWidth="1"/>
    <col min="19" max="21" width="5.140625" style="9" customWidth="1"/>
    <col min="22" max="22" width="5.140625" style="10" customWidth="1"/>
    <col min="23" max="23" width="6.8515625" style="8" customWidth="1"/>
    <col min="24" max="26" width="5.140625" style="8" customWidth="1"/>
    <col min="27" max="27" width="11.421875" style="8" customWidth="1"/>
    <col min="28" max="28" width="8.57421875" style="8" customWidth="1"/>
    <col min="29" max="16384" width="11.421875" style="8" customWidth="1"/>
  </cols>
  <sheetData>
    <row r="1" spans="14:28" ht="15.75" customHeight="1">
      <c r="N1" s="30"/>
      <c r="T1" s="281"/>
      <c r="U1" s="281"/>
      <c r="V1" s="281"/>
      <c r="W1" s="131"/>
      <c r="AB1" s="132" t="s">
        <v>167</v>
      </c>
    </row>
    <row r="2" spans="1:23" ht="15.75" customHeight="1">
      <c r="A2" s="275" t="s">
        <v>15</v>
      </c>
      <c r="B2" s="275"/>
      <c r="C2" s="275"/>
      <c r="D2" s="275"/>
      <c r="E2" s="275"/>
      <c r="F2" s="275"/>
      <c r="G2" s="275"/>
      <c r="H2" s="275"/>
      <c r="I2" s="275"/>
      <c r="J2" s="275"/>
      <c r="K2" s="275"/>
      <c r="L2" s="275"/>
      <c r="M2" s="275"/>
      <c r="N2" s="275"/>
      <c r="O2" s="275"/>
      <c r="P2" s="275"/>
      <c r="Q2" s="275"/>
      <c r="R2" s="275"/>
      <c r="S2" s="275"/>
      <c r="T2" s="275"/>
      <c r="U2" s="275"/>
      <c r="V2" s="275"/>
      <c r="W2" s="275"/>
    </row>
    <row r="3" spans="1:23" ht="18.75" customHeight="1">
      <c r="A3" s="284" t="s">
        <v>171</v>
      </c>
      <c r="B3" s="284"/>
      <c r="C3" s="284"/>
      <c r="D3" s="284"/>
      <c r="E3" s="284"/>
      <c r="F3" s="284"/>
      <c r="G3" s="284"/>
      <c r="H3" s="284"/>
      <c r="I3" s="284"/>
      <c r="J3" s="284"/>
      <c r="K3" s="284"/>
      <c r="L3" s="284"/>
      <c r="M3" s="284"/>
      <c r="N3" s="284"/>
      <c r="O3" s="284"/>
      <c r="P3" s="284"/>
      <c r="Q3" s="284"/>
      <c r="R3" s="284"/>
      <c r="S3" s="284"/>
      <c r="T3" s="284"/>
      <c r="U3" s="284"/>
      <c r="V3" s="284"/>
      <c r="W3" s="284"/>
    </row>
    <row r="4" spans="1:22" ht="7.5" customHeight="1">
      <c r="A4" s="284"/>
      <c r="B4" s="284"/>
      <c r="C4" s="284"/>
      <c r="D4" s="284"/>
      <c r="E4" s="284"/>
      <c r="F4" s="284"/>
      <c r="G4" s="284"/>
      <c r="H4" s="284"/>
      <c r="I4" s="284"/>
      <c r="J4" s="284"/>
      <c r="K4" s="284"/>
      <c r="L4" s="284"/>
      <c r="M4" s="284"/>
      <c r="N4" s="284"/>
      <c r="O4" s="284"/>
      <c r="P4" s="284"/>
      <c r="Q4" s="284"/>
      <c r="R4" s="284"/>
      <c r="S4" s="284"/>
      <c r="T4" s="284"/>
      <c r="U4" s="8"/>
      <c r="V4" s="8"/>
    </row>
    <row r="5" spans="1:28" ht="27.75" customHeight="1" thickBot="1">
      <c r="A5" s="16"/>
      <c r="B5" s="16"/>
      <c r="C5" s="16"/>
      <c r="D5" s="16"/>
      <c r="E5" s="16"/>
      <c r="F5" s="16"/>
      <c r="G5" s="16"/>
      <c r="H5" s="16"/>
      <c r="I5" s="16"/>
      <c r="J5" s="16"/>
      <c r="K5" s="16"/>
      <c r="L5" s="16"/>
      <c r="M5" s="16"/>
      <c r="N5" s="16"/>
      <c r="O5" s="16"/>
      <c r="P5" s="16"/>
      <c r="Q5" s="16"/>
      <c r="R5" s="16"/>
      <c r="S5" s="16"/>
      <c r="T5" s="16"/>
      <c r="U5" s="16"/>
      <c r="V5" s="16"/>
      <c r="W5" s="298" t="s">
        <v>188</v>
      </c>
      <c r="X5" s="298"/>
      <c r="Y5" s="298"/>
      <c r="Z5" s="298"/>
      <c r="AA5" s="298"/>
      <c r="AB5" s="298"/>
    </row>
    <row r="6" spans="1:28" ht="15" customHeight="1" thickBot="1">
      <c r="A6" s="276" t="s">
        <v>172</v>
      </c>
      <c r="B6" s="277"/>
      <c r="C6" s="277"/>
      <c r="D6" s="277"/>
      <c r="E6" s="277"/>
      <c r="F6" s="277"/>
      <c r="G6" s="277"/>
      <c r="H6" s="277"/>
      <c r="I6" s="277"/>
      <c r="J6" s="277"/>
      <c r="K6" s="277"/>
      <c r="L6" s="277"/>
      <c r="M6" s="277"/>
      <c r="N6" s="277"/>
      <c r="O6" s="277"/>
      <c r="P6" s="277"/>
      <c r="Q6" s="277"/>
      <c r="R6" s="277"/>
      <c r="S6" s="277"/>
      <c r="T6" s="277"/>
      <c r="U6" s="133"/>
      <c r="V6" s="133"/>
      <c r="W6" s="134"/>
      <c r="X6" s="134"/>
      <c r="Y6" s="134"/>
      <c r="Z6" s="134"/>
      <c r="AA6" s="134"/>
      <c r="AB6" s="135"/>
    </row>
    <row r="7" spans="1:28" ht="15" customHeight="1" thickBot="1">
      <c r="A7" s="270"/>
      <c r="B7" s="271"/>
      <c r="C7" s="271"/>
      <c r="D7" s="271"/>
      <c r="E7" s="271"/>
      <c r="F7" s="271"/>
      <c r="G7" s="271"/>
      <c r="H7" s="271"/>
      <c r="I7" s="273"/>
      <c r="J7" s="273"/>
      <c r="K7" s="273"/>
      <c r="L7" s="273"/>
      <c r="M7" s="273"/>
      <c r="N7" s="17"/>
      <c r="O7" s="17"/>
      <c r="P7" s="17"/>
      <c r="Q7" s="17"/>
      <c r="R7" s="17"/>
      <c r="S7" s="17"/>
      <c r="T7" s="17"/>
      <c r="U7" s="17"/>
      <c r="V7" s="17"/>
      <c r="W7" s="134"/>
      <c r="X7" s="134"/>
      <c r="Y7" s="134"/>
      <c r="Z7" s="134"/>
      <c r="AA7" s="134"/>
      <c r="AB7" s="135"/>
    </row>
    <row r="8" spans="1:28" ht="13.5" customHeight="1" thickBot="1">
      <c r="A8" s="259" t="s">
        <v>13</v>
      </c>
      <c r="B8" s="260"/>
      <c r="C8" s="260"/>
      <c r="D8" s="260"/>
      <c r="E8" s="260"/>
      <c r="F8" s="260"/>
      <c r="G8" s="260"/>
      <c r="H8" s="260"/>
      <c r="I8" s="260"/>
      <c r="J8" s="260"/>
      <c r="K8" s="260"/>
      <c r="L8" s="260"/>
      <c r="M8" s="261"/>
      <c r="N8" s="32"/>
      <c r="O8" s="18"/>
      <c r="P8" s="18"/>
      <c r="Q8" s="18"/>
      <c r="R8" s="18"/>
      <c r="S8" s="19"/>
      <c r="T8" s="19"/>
      <c r="U8" s="19"/>
      <c r="V8" s="136"/>
      <c r="W8" s="137"/>
      <c r="X8" s="137"/>
      <c r="Y8" s="137"/>
      <c r="Z8" s="137"/>
      <c r="AA8" s="137"/>
      <c r="AB8" s="138"/>
    </row>
    <row r="9" spans="1:28" ht="16.5" customHeight="1" thickBot="1">
      <c r="A9" s="265" t="s">
        <v>24</v>
      </c>
      <c r="B9" s="262" t="s">
        <v>4</v>
      </c>
      <c r="C9" s="262" t="s">
        <v>18</v>
      </c>
      <c r="D9" s="262" t="s">
        <v>19</v>
      </c>
      <c r="E9" s="262" t="s">
        <v>47</v>
      </c>
      <c r="F9" s="262" t="s">
        <v>5</v>
      </c>
      <c r="G9" s="262" t="s">
        <v>173</v>
      </c>
      <c r="H9" s="262" t="s">
        <v>17</v>
      </c>
      <c r="I9" s="262" t="s">
        <v>21</v>
      </c>
      <c r="J9" s="283" t="s">
        <v>16</v>
      </c>
      <c r="K9" s="262" t="s">
        <v>27</v>
      </c>
      <c r="L9" s="262" t="s">
        <v>23</v>
      </c>
      <c r="M9" s="262" t="s">
        <v>174</v>
      </c>
      <c r="N9" s="262" t="s">
        <v>0</v>
      </c>
      <c r="O9" s="262" t="s">
        <v>1</v>
      </c>
      <c r="P9" s="128"/>
      <c r="Q9" s="293" t="s">
        <v>175</v>
      </c>
      <c r="R9" s="294"/>
      <c r="S9" s="259" t="s">
        <v>176</v>
      </c>
      <c r="T9" s="260"/>
      <c r="U9" s="260"/>
      <c r="V9" s="260"/>
      <c r="W9" s="260"/>
      <c r="X9" s="260"/>
      <c r="Y9" s="260"/>
      <c r="Z9" s="261"/>
      <c r="AA9" s="262" t="s">
        <v>177</v>
      </c>
      <c r="AB9" s="262" t="s">
        <v>178</v>
      </c>
    </row>
    <row r="10" spans="1:28" ht="15" customHeight="1" thickBot="1">
      <c r="A10" s="266"/>
      <c r="B10" s="263"/>
      <c r="C10" s="263"/>
      <c r="D10" s="263"/>
      <c r="E10" s="263"/>
      <c r="F10" s="263"/>
      <c r="G10" s="263"/>
      <c r="H10" s="263"/>
      <c r="I10" s="263"/>
      <c r="J10" s="279"/>
      <c r="K10" s="263"/>
      <c r="L10" s="263"/>
      <c r="M10" s="263"/>
      <c r="N10" s="263"/>
      <c r="O10" s="263"/>
      <c r="P10" s="101" t="s">
        <v>179</v>
      </c>
      <c r="Q10" s="262" t="s">
        <v>180</v>
      </c>
      <c r="R10" s="262" t="s">
        <v>181</v>
      </c>
      <c r="S10" s="265" t="s">
        <v>180</v>
      </c>
      <c r="T10" s="295"/>
      <c r="U10" s="295"/>
      <c r="V10" s="283"/>
      <c r="W10" s="259" t="s">
        <v>182</v>
      </c>
      <c r="X10" s="296"/>
      <c r="Y10" s="296"/>
      <c r="Z10" s="297"/>
      <c r="AA10" s="263"/>
      <c r="AB10" s="263"/>
    </row>
    <row r="11" spans="1:28" ht="15" customHeight="1" thickBot="1">
      <c r="A11" s="266"/>
      <c r="B11" s="263"/>
      <c r="C11" s="263"/>
      <c r="D11" s="263"/>
      <c r="E11" s="263"/>
      <c r="F11" s="263"/>
      <c r="G11" s="263"/>
      <c r="H11" s="263"/>
      <c r="I11" s="263"/>
      <c r="J11" s="279"/>
      <c r="K11" s="263"/>
      <c r="L11" s="263"/>
      <c r="M11" s="263"/>
      <c r="N11" s="263"/>
      <c r="O11" s="263"/>
      <c r="P11" s="101"/>
      <c r="Q11" s="263"/>
      <c r="R11" s="263"/>
      <c r="S11" s="267"/>
      <c r="T11" s="282"/>
      <c r="U11" s="282"/>
      <c r="V11" s="280"/>
      <c r="W11" s="290" t="s">
        <v>166</v>
      </c>
      <c r="X11" s="291"/>
      <c r="Y11" s="291"/>
      <c r="Z11" s="292"/>
      <c r="AA11" s="263"/>
      <c r="AB11" s="263"/>
    </row>
    <row r="12" spans="1:28" ht="25.5" customHeight="1">
      <c r="A12" s="266"/>
      <c r="B12" s="263"/>
      <c r="C12" s="263"/>
      <c r="D12" s="263"/>
      <c r="E12" s="263"/>
      <c r="F12" s="263"/>
      <c r="G12" s="263"/>
      <c r="H12" s="263"/>
      <c r="I12" s="263"/>
      <c r="J12" s="279"/>
      <c r="K12" s="263"/>
      <c r="L12" s="263"/>
      <c r="M12" s="263"/>
      <c r="N12" s="263"/>
      <c r="O12" s="263"/>
      <c r="P12" s="101" t="s">
        <v>183</v>
      </c>
      <c r="Q12" s="263"/>
      <c r="R12" s="263"/>
      <c r="S12" s="103" t="s">
        <v>7</v>
      </c>
      <c r="T12" s="139" t="s">
        <v>8</v>
      </c>
      <c r="U12" s="139" t="s">
        <v>9</v>
      </c>
      <c r="V12" s="19" t="s">
        <v>10</v>
      </c>
      <c r="W12" s="139" t="s">
        <v>7</v>
      </c>
      <c r="X12" s="139" t="s">
        <v>8</v>
      </c>
      <c r="Y12" s="139" t="s">
        <v>9</v>
      </c>
      <c r="Z12" s="29" t="s">
        <v>10</v>
      </c>
      <c r="AA12" s="263"/>
      <c r="AB12" s="263"/>
    </row>
    <row r="13" spans="1:28" ht="2.25" customHeight="1" thickBot="1">
      <c r="A13" s="140"/>
      <c r="B13" s="140"/>
      <c r="C13" s="140"/>
      <c r="D13" s="140"/>
      <c r="E13" s="140"/>
      <c r="F13" s="140"/>
      <c r="G13" s="140" t="s">
        <v>184</v>
      </c>
      <c r="H13" s="140"/>
      <c r="I13" s="140"/>
      <c r="J13" s="140"/>
      <c r="K13" s="141"/>
      <c r="L13" s="141"/>
      <c r="M13" s="141"/>
      <c r="N13" s="264"/>
      <c r="O13" s="264"/>
      <c r="P13" s="127"/>
      <c r="Q13" s="142"/>
      <c r="R13" s="142"/>
      <c r="S13" s="143"/>
      <c r="T13" s="144"/>
      <c r="U13" s="144"/>
      <c r="V13" s="145"/>
      <c r="W13" s="144"/>
      <c r="X13" s="144"/>
      <c r="Y13" s="144"/>
      <c r="Z13" s="113"/>
      <c r="AA13" s="146"/>
      <c r="AB13" s="146"/>
    </row>
    <row r="14" spans="1:28" ht="12.75">
      <c r="A14" s="35">
        <v>8</v>
      </c>
      <c r="B14" s="35"/>
      <c r="C14" s="35"/>
      <c r="D14" s="35"/>
      <c r="E14" s="35"/>
      <c r="F14" s="35"/>
      <c r="G14" s="35"/>
      <c r="H14" s="35"/>
      <c r="I14" s="35"/>
      <c r="J14" s="35"/>
      <c r="K14" s="35"/>
      <c r="L14" s="35"/>
      <c r="M14" s="35"/>
      <c r="N14" s="42" t="s">
        <v>35</v>
      </c>
      <c r="O14" s="35"/>
      <c r="P14" s="2" t="s">
        <v>32</v>
      </c>
      <c r="Q14" s="1"/>
      <c r="R14" s="1"/>
      <c r="S14" s="3"/>
      <c r="T14" s="4"/>
      <c r="U14" s="4"/>
      <c r="V14" s="147"/>
      <c r="W14" s="3"/>
      <c r="X14" s="4"/>
      <c r="Y14" s="4"/>
      <c r="Z14" s="148"/>
      <c r="AA14" s="149"/>
      <c r="AB14" s="149"/>
    </row>
    <row r="15" spans="1:28" ht="12.75">
      <c r="A15" s="69"/>
      <c r="B15" s="69"/>
      <c r="C15" s="59"/>
      <c r="D15" s="59"/>
      <c r="E15" s="59"/>
      <c r="F15" s="59"/>
      <c r="G15" s="59"/>
      <c r="H15" s="59"/>
      <c r="I15" s="59"/>
      <c r="J15" s="59"/>
      <c r="K15" s="59"/>
      <c r="L15" s="59"/>
      <c r="M15" s="59"/>
      <c r="N15" s="36"/>
      <c r="O15" s="59"/>
      <c r="P15" s="2"/>
      <c r="Q15" s="1"/>
      <c r="R15" s="1"/>
      <c r="S15" s="199"/>
      <c r="T15" s="200"/>
      <c r="U15" s="200"/>
      <c r="V15" s="201"/>
      <c r="W15" s="3"/>
      <c r="X15" s="4"/>
      <c r="Y15" s="4"/>
      <c r="Z15" s="148"/>
      <c r="AA15" s="149"/>
      <c r="AB15" s="149"/>
    </row>
    <row r="16" spans="1:28" ht="12.75">
      <c r="A16" s="58"/>
      <c r="B16" s="58"/>
      <c r="C16" s="2">
        <v>2</v>
      </c>
      <c r="D16" s="2"/>
      <c r="E16" s="2"/>
      <c r="F16" s="2"/>
      <c r="G16" s="2"/>
      <c r="H16" s="2"/>
      <c r="I16" s="2"/>
      <c r="J16" s="2"/>
      <c r="K16" s="2"/>
      <c r="L16" s="2"/>
      <c r="M16" s="2"/>
      <c r="N16" s="13" t="s">
        <v>11</v>
      </c>
      <c r="O16" s="2"/>
      <c r="P16" s="2"/>
      <c r="Q16" s="1"/>
      <c r="R16" s="1"/>
      <c r="S16" s="199"/>
      <c r="T16" s="200"/>
      <c r="U16" s="200"/>
      <c r="V16" s="201"/>
      <c r="W16" s="3"/>
      <c r="X16" s="4"/>
      <c r="Y16" s="4"/>
      <c r="Z16" s="148"/>
      <c r="AA16" s="149"/>
      <c r="AB16" s="149"/>
    </row>
    <row r="17" spans="1:28" ht="14.25" customHeight="1">
      <c r="A17" s="58"/>
      <c r="B17" s="58"/>
      <c r="C17" s="2"/>
      <c r="D17" s="2">
        <v>25</v>
      </c>
      <c r="E17" s="2"/>
      <c r="F17" s="2"/>
      <c r="G17" s="2"/>
      <c r="H17" s="2"/>
      <c r="I17" s="2"/>
      <c r="J17" s="2"/>
      <c r="K17" s="2"/>
      <c r="L17" s="2"/>
      <c r="M17" s="2"/>
      <c r="N17" s="13" t="s">
        <v>36</v>
      </c>
      <c r="O17" s="2"/>
      <c r="P17" s="2"/>
      <c r="Q17" s="1"/>
      <c r="R17" s="1"/>
      <c r="S17" s="199"/>
      <c r="T17" s="200"/>
      <c r="U17" s="200"/>
      <c r="V17" s="201"/>
      <c r="W17" s="3"/>
      <c r="X17" s="4"/>
      <c r="Y17" s="4"/>
      <c r="Z17" s="148"/>
      <c r="AA17" s="149"/>
      <c r="AB17" s="149"/>
    </row>
    <row r="18" spans="1:28" ht="12.75">
      <c r="A18" s="58"/>
      <c r="B18" s="58"/>
      <c r="C18" s="2"/>
      <c r="D18" s="2"/>
      <c r="E18" s="25" t="s">
        <v>37</v>
      </c>
      <c r="F18" s="2"/>
      <c r="G18" s="2"/>
      <c r="H18" s="2"/>
      <c r="I18" s="2"/>
      <c r="J18" s="2"/>
      <c r="K18" s="2"/>
      <c r="L18" s="2"/>
      <c r="M18" s="2"/>
      <c r="N18" s="13" t="s">
        <v>38</v>
      </c>
      <c r="O18" s="2"/>
      <c r="P18" s="2"/>
      <c r="Q18" s="1"/>
      <c r="R18" s="1"/>
      <c r="S18" s="199"/>
      <c r="T18" s="200"/>
      <c r="U18" s="200"/>
      <c r="V18" s="201"/>
      <c r="W18" s="3"/>
      <c r="X18" s="4"/>
      <c r="Y18" s="4"/>
      <c r="Z18" s="148"/>
      <c r="AA18" s="149"/>
      <c r="AB18" s="149"/>
    </row>
    <row r="19" spans="1:28" ht="12.75">
      <c r="A19" s="58"/>
      <c r="B19" s="58"/>
      <c r="C19" s="2"/>
      <c r="D19" s="2"/>
      <c r="E19" s="2"/>
      <c r="F19" s="2" t="s">
        <v>39</v>
      </c>
      <c r="G19" s="2"/>
      <c r="H19" s="27"/>
      <c r="I19" s="27"/>
      <c r="J19" s="2"/>
      <c r="K19" s="2"/>
      <c r="L19" s="2"/>
      <c r="M19" s="2"/>
      <c r="N19" s="13" t="s">
        <v>40</v>
      </c>
      <c r="O19" s="2"/>
      <c r="P19" s="2"/>
      <c r="Q19" s="5"/>
      <c r="R19" s="5"/>
      <c r="S19" s="202"/>
      <c r="T19" s="203"/>
      <c r="U19" s="204"/>
      <c r="V19" s="205"/>
      <c r="W19" s="150"/>
      <c r="X19" s="12"/>
      <c r="Y19" s="7"/>
      <c r="Z19" s="151"/>
      <c r="AA19" s="152"/>
      <c r="AB19" s="153"/>
    </row>
    <row r="20" spans="1:28" ht="12.75">
      <c r="A20" s="58"/>
      <c r="B20" s="58"/>
      <c r="C20" s="2"/>
      <c r="D20" s="2"/>
      <c r="E20" s="2"/>
      <c r="F20" s="2"/>
      <c r="G20" s="59">
        <v>31</v>
      </c>
      <c r="H20" s="2"/>
      <c r="I20" s="2"/>
      <c r="J20" s="60"/>
      <c r="K20" s="60"/>
      <c r="L20" s="60"/>
      <c r="M20" s="60"/>
      <c r="N20" s="36" t="s">
        <v>41</v>
      </c>
      <c r="O20" s="2"/>
      <c r="P20" s="2"/>
      <c r="Q20" s="5"/>
      <c r="R20" s="5"/>
      <c r="S20" s="202"/>
      <c r="T20" s="203"/>
      <c r="U20" s="204"/>
      <c r="V20" s="205"/>
      <c r="W20" s="150"/>
      <c r="X20" s="12"/>
      <c r="Y20" s="7"/>
      <c r="Z20" s="151"/>
      <c r="AA20" s="152"/>
      <c r="AB20" s="153"/>
    </row>
    <row r="21" spans="1:28" ht="12.75">
      <c r="A21" s="58"/>
      <c r="B21" s="58"/>
      <c r="C21" s="2"/>
      <c r="D21" s="2"/>
      <c r="E21" s="2"/>
      <c r="F21" s="2"/>
      <c r="G21" s="2"/>
      <c r="H21" s="61" t="s">
        <v>25</v>
      </c>
      <c r="I21" s="61"/>
      <c r="J21" s="27"/>
      <c r="K21" s="27"/>
      <c r="L21" s="2"/>
      <c r="M21" s="2"/>
      <c r="N21" s="13" t="s">
        <v>26</v>
      </c>
      <c r="O21" s="2"/>
      <c r="P21" s="2"/>
      <c r="Q21" s="5"/>
      <c r="R21" s="5"/>
      <c r="S21" s="202"/>
      <c r="T21" s="203"/>
      <c r="U21" s="204"/>
      <c r="V21" s="205"/>
      <c r="W21" s="150"/>
      <c r="X21" s="12"/>
      <c r="Y21" s="7"/>
      <c r="Z21" s="151"/>
      <c r="AA21" s="152"/>
      <c r="AB21" s="153"/>
    </row>
    <row r="22" spans="1:28" ht="38.25">
      <c r="A22" s="77"/>
      <c r="B22" s="77"/>
      <c r="C22" s="78"/>
      <c r="D22" s="78"/>
      <c r="E22" s="78"/>
      <c r="F22" s="78"/>
      <c r="G22" s="78"/>
      <c r="H22" s="78"/>
      <c r="I22" s="79" t="s">
        <v>42</v>
      </c>
      <c r="J22" s="59"/>
      <c r="K22" s="59"/>
      <c r="L22" s="80"/>
      <c r="M22" s="78"/>
      <c r="N22" s="81" t="s">
        <v>43</v>
      </c>
      <c r="O22" s="82"/>
      <c r="P22" s="2"/>
      <c r="Q22" s="5"/>
      <c r="R22" s="5"/>
      <c r="S22" s="202"/>
      <c r="T22" s="203"/>
      <c r="U22" s="204"/>
      <c r="V22" s="205"/>
      <c r="W22" s="150"/>
      <c r="X22" s="12"/>
      <c r="Y22" s="7"/>
      <c r="Z22" s="151"/>
      <c r="AA22" s="152"/>
      <c r="AB22" s="153"/>
    </row>
    <row r="23" spans="1:28" ht="12.75">
      <c r="A23" s="69"/>
      <c r="B23" s="69"/>
      <c r="C23" s="59"/>
      <c r="D23" s="59"/>
      <c r="E23" s="59"/>
      <c r="F23" s="59"/>
      <c r="G23" s="59"/>
      <c r="H23" s="59"/>
      <c r="I23" s="59"/>
      <c r="J23" s="59" t="s">
        <v>44</v>
      </c>
      <c r="K23" s="59"/>
      <c r="L23" s="90"/>
      <c r="M23" s="90"/>
      <c r="N23" s="81" t="s">
        <v>45</v>
      </c>
      <c r="O23" s="91"/>
      <c r="P23" s="2"/>
      <c r="Q23" s="5"/>
      <c r="R23" s="5"/>
      <c r="S23" s="202"/>
      <c r="T23" s="203"/>
      <c r="U23" s="204"/>
      <c r="V23" s="205"/>
      <c r="W23" s="150"/>
      <c r="X23" s="12"/>
      <c r="Y23" s="7"/>
      <c r="Z23" s="151"/>
      <c r="AA23" s="152"/>
      <c r="AB23" s="153"/>
    </row>
    <row r="24" spans="1:28" ht="12.75">
      <c r="A24" s="69"/>
      <c r="B24" s="69"/>
      <c r="C24" s="59"/>
      <c r="D24" s="59"/>
      <c r="E24" s="59"/>
      <c r="F24" s="59"/>
      <c r="G24" s="59"/>
      <c r="H24" s="59"/>
      <c r="I24" s="59"/>
      <c r="J24" s="59"/>
      <c r="K24" s="59">
        <v>13</v>
      </c>
      <c r="L24" s="78"/>
      <c r="M24" s="90"/>
      <c r="N24" s="176" t="s">
        <v>28</v>
      </c>
      <c r="O24" s="91"/>
      <c r="P24" s="2"/>
      <c r="Q24" s="5"/>
      <c r="R24" s="5"/>
      <c r="S24" s="202"/>
      <c r="T24" s="203"/>
      <c r="U24" s="204"/>
      <c r="V24" s="205"/>
      <c r="W24" s="150"/>
      <c r="X24" s="12"/>
      <c r="Y24" s="7"/>
      <c r="Z24" s="151"/>
      <c r="AA24" s="152"/>
      <c r="AB24" s="153"/>
    </row>
    <row r="25" spans="1:28" ht="22.5">
      <c r="A25" s="69"/>
      <c r="B25" s="69"/>
      <c r="C25" s="59"/>
      <c r="D25" s="59"/>
      <c r="E25" s="59"/>
      <c r="F25" s="59"/>
      <c r="G25" s="59"/>
      <c r="H25" s="59"/>
      <c r="I25" s="59"/>
      <c r="J25" s="59"/>
      <c r="K25" s="59"/>
      <c r="L25" s="78" t="s">
        <v>46</v>
      </c>
      <c r="M25" s="90"/>
      <c r="N25" s="176" t="s">
        <v>48</v>
      </c>
      <c r="O25" s="91"/>
      <c r="P25" s="2"/>
      <c r="Q25" s="5"/>
      <c r="R25" s="5"/>
      <c r="S25" s="202"/>
      <c r="T25" s="203"/>
      <c r="U25" s="204"/>
      <c r="V25" s="205"/>
      <c r="W25" s="212"/>
      <c r="X25" s="213"/>
      <c r="Y25" s="157"/>
      <c r="Z25" s="214"/>
      <c r="AA25" s="152"/>
      <c r="AB25" s="153"/>
    </row>
    <row r="26" spans="1:28" ht="22.5">
      <c r="A26" s="58"/>
      <c r="B26" s="58"/>
      <c r="C26" s="2"/>
      <c r="D26" s="2"/>
      <c r="E26" s="2"/>
      <c r="F26" s="2"/>
      <c r="G26" s="2"/>
      <c r="H26" s="2"/>
      <c r="I26" s="2"/>
      <c r="J26" s="2"/>
      <c r="K26" s="2"/>
      <c r="L26" s="31" t="s">
        <v>47</v>
      </c>
      <c r="M26" s="27"/>
      <c r="N26" s="177" t="s">
        <v>49</v>
      </c>
      <c r="O26" s="6"/>
      <c r="P26" s="2"/>
      <c r="Q26" s="5"/>
      <c r="R26" s="5"/>
      <c r="S26" s="202"/>
      <c r="T26" s="203"/>
      <c r="U26" s="204"/>
      <c r="V26" s="205"/>
      <c r="W26" s="212"/>
      <c r="X26" s="213"/>
      <c r="Y26" s="157"/>
      <c r="Z26" s="214"/>
      <c r="AA26" s="152"/>
      <c r="AB26" s="153"/>
    </row>
    <row r="27" spans="1:28" ht="22.5">
      <c r="A27" s="58"/>
      <c r="B27" s="58"/>
      <c r="C27" s="2"/>
      <c r="D27" s="2"/>
      <c r="E27" s="2"/>
      <c r="F27" s="2"/>
      <c r="G27" s="2"/>
      <c r="H27" s="2"/>
      <c r="I27" s="2"/>
      <c r="J27" s="2"/>
      <c r="K27" s="2"/>
      <c r="L27" s="31" t="s">
        <v>50</v>
      </c>
      <c r="M27" s="27"/>
      <c r="N27" s="177" t="s">
        <v>51</v>
      </c>
      <c r="O27" s="6"/>
      <c r="P27" s="2"/>
      <c r="Q27" s="5"/>
      <c r="R27" s="5"/>
      <c r="S27" s="206"/>
      <c r="T27" s="207"/>
      <c r="U27" s="208"/>
      <c r="V27" s="209"/>
      <c r="W27" s="215"/>
      <c r="X27" s="216"/>
      <c r="Y27" s="217"/>
      <c r="Z27" s="218"/>
      <c r="AA27" s="152"/>
      <c r="AB27" s="153"/>
    </row>
    <row r="28" spans="1:28" ht="12.75">
      <c r="A28" s="58"/>
      <c r="B28" s="58" t="s">
        <v>132</v>
      </c>
      <c r="C28" s="2"/>
      <c r="D28" s="2"/>
      <c r="E28" s="2"/>
      <c r="F28" s="2"/>
      <c r="G28" s="2"/>
      <c r="H28" s="2"/>
      <c r="I28" s="2"/>
      <c r="J28" s="2"/>
      <c r="K28" s="2"/>
      <c r="L28" s="31"/>
      <c r="M28" s="27"/>
      <c r="N28" s="171" t="s">
        <v>130</v>
      </c>
      <c r="O28" s="169"/>
      <c r="P28" s="179"/>
      <c r="Q28" s="194" t="e">
        <f>SUM(Q29:Q31)</f>
        <v>#REF!</v>
      </c>
      <c r="R28" s="194" t="e">
        <f>SUM(R29:R31)</f>
        <v>#REF!</v>
      </c>
      <c r="S28" s="194" t="e">
        <f>SUM(S29:S31)</f>
        <v>#REF!</v>
      </c>
      <c r="T28" s="194" t="e">
        <f aca="true" t="shared" si="0" ref="T28:Z28">SUM(T29:T31)</f>
        <v>#REF!</v>
      </c>
      <c r="U28" s="194" t="e">
        <f t="shared" si="0"/>
        <v>#REF!</v>
      </c>
      <c r="V28" s="194" t="e">
        <f t="shared" si="0"/>
        <v>#REF!</v>
      </c>
      <c r="W28" s="219" t="e">
        <f t="shared" si="0"/>
        <v>#REF!</v>
      </c>
      <c r="X28" s="219" t="e">
        <f t="shared" si="0"/>
        <v>#REF!</v>
      </c>
      <c r="Y28" s="219" t="e">
        <f t="shared" si="0"/>
        <v>#REF!</v>
      </c>
      <c r="Z28" s="219" t="e">
        <f t="shared" si="0"/>
        <v>#REF!</v>
      </c>
      <c r="AA28" s="219" t="e">
        <f>SUM(AA29:AA31)</f>
        <v>#REF!</v>
      </c>
      <c r="AB28" s="224" t="e">
        <f>+AA28/R28*100</f>
        <v>#REF!</v>
      </c>
    </row>
    <row r="29" spans="1:28" ht="12.75">
      <c r="A29" s="58"/>
      <c r="B29" s="58"/>
      <c r="C29" s="2"/>
      <c r="D29" s="2"/>
      <c r="E29" s="2"/>
      <c r="F29" s="2"/>
      <c r="G29" s="2"/>
      <c r="H29" s="2"/>
      <c r="I29" s="2"/>
      <c r="J29" s="2"/>
      <c r="K29" s="2"/>
      <c r="L29" s="31"/>
      <c r="M29" s="211">
        <v>1</v>
      </c>
      <c r="N29" s="172" t="s">
        <v>52</v>
      </c>
      <c r="O29" s="51" t="s">
        <v>53</v>
      </c>
      <c r="P29" s="181"/>
      <c r="Q29" s="188" t="e">
        <f>+S29+T29+U29+V29</f>
        <v>#REF!</v>
      </c>
      <c r="R29" s="188" t="e">
        <f>+Q29</f>
        <v>#REF!</v>
      </c>
      <c r="S29" s="190" t="e">
        <f>+#REF!</f>
        <v>#REF!</v>
      </c>
      <c r="T29" s="191" t="e">
        <f>+#REF!</f>
        <v>#REF!</v>
      </c>
      <c r="U29" s="192" t="e">
        <f>+#REF!</f>
        <v>#REF!</v>
      </c>
      <c r="V29" s="193" t="e">
        <f>+#REF!</f>
        <v>#REF!</v>
      </c>
      <c r="W29" s="188" t="e">
        <f>+#REF!</f>
        <v>#REF!</v>
      </c>
      <c r="X29" s="188" t="e">
        <f>+#REF!</f>
        <v>#REF!</v>
      </c>
      <c r="Y29" s="188" t="e">
        <f>+#REF!</f>
        <v>#REF!</v>
      </c>
      <c r="Z29" s="188" t="e">
        <f>+#REF!</f>
        <v>#REF!</v>
      </c>
      <c r="AA29" s="223" t="e">
        <f>+Z29+Y29+X29+W29</f>
        <v>#REF!</v>
      </c>
      <c r="AB29" s="189" t="e">
        <f>+AA29/R29*100</f>
        <v>#REF!</v>
      </c>
    </row>
    <row r="30" spans="1:28" ht="33.75">
      <c r="A30" s="58"/>
      <c r="B30" s="58"/>
      <c r="C30" s="2"/>
      <c r="D30" s="2"/>
      <c r="E30" s="2"/>
      <c r="F30" s="2"/>
      <c r="G30" s="2"/>
      <c r="H30" s="2"/>
      <c r="I30" s="2"/>
      <c r="J30" s="2"/>
      <c r="K30" s="2"/>
      <c r="L30" s="31"/>
      <c r="M30" s="130">
        <v>2</v>
      </c>
      <c r="N30" s="172" t="s">
        <v>121</v>
      </c>
      <c r="O30" s="51" t="s">
        <v>53</v>
      </c>
      <c r="P30" s="181"/>
      <c r="Q30" s="188" t="e">
        <f>+S30+T30+U30+V30</f>
        <v>#REF!</v>
      </c>
      <c r="R30" s="188" t="e">
        <f aca="true" t="shared" si="1" ref="R30:R93">+Q30</f>
        <v>#REF!</v>
      </c>
      <c r="S30" s="190" t="e">
        <f>+#REF!</f>
        <v>#REF!</v>
      </c>
      <c r="T30" s="191" t="e">
        <f>+#REF!</f>
        <v>#REF!</v>
      </c>
      <c r="U30" s="192" t="e">
        <f>+#REF!</f>
        <v>#REF!</v>
      </c>
      <c r="V30" s="193" t="e">
        <f>+#REF!</f>
        <v>#REF!</v>
      </c>
      <c r="W30" s="188" t="e">
        <f>+#REF!</f>
        <v>#REF!</v>
      </c>
      <c r="X30" s="188" t="e">
        <f>+#REF!</f>
        <v>#REF!</v>
      </c>
      <c r="Y30" s="188" t="e">
        <f>+#REF!</f>
        <v>#REF!</v>
      </c>
      <c r="Z30" s="188" t="e">
        <f>+#REF!</f>
        <v>#REF!</v>
      </c>
      <c r="AA30" s="223" t="e">
        <f aca="true" t="shared" si="2" ref="AA30:AA93">+Z30+Y30+X30+W30</f>
        <v>#REF!</v>
      </c>
      <c r="AB30" s="189" t="e">
        <f aca="true" t="shared" si="3" ref="AB30:AB93">+AA30/R30*100</f>
        <v>#REF!</v>
      </c>
    </row>
    <row r="31" spans="1:28" ht="22.5">
      <c r="A31" s="58"/>
      <c r="B31" s="58"/>
      <c r="C31" s="2"/>
      <c r="D31" s="2"/>
      <c r="E31" s="2"/>
      <c r="F31" s="2"/>
      <c r="G31" s="2"/>
      <c r="H31" s="2"/>
      <c r="I31" s="2"/>
      <c r="J31" s="2"/>
      <c r="K31" s="2"/>
      <c r="L31" s="31"/>
      <c r="M31" s="130">
        <v>3</v>
      </c>
      <c r="N31" s="172" t="s">
        <v>54</v>
      </c>
      <c r="O31" s="51" t="s">
        <v>55</v>
      </c>
      <c r="P31" s="181"/>
      <c r="Q31" s="188" t="e">
        <f>+S31+T31+U31+V31</f>
        <v>#REF!</v>
      </c>
      <c r="R31" s="188" t="e">
        <f t="shared" si="1"/>
        <v>#REF!</v>
      </c>
      <c r="S31" s="190" t="e">
        <f>+#REF!</f>
        <v>#REF!</v>
      </c>
      <c r="T31" s="191" t="e">
        <f>+#REF!</f>
        <v>#REF!</v>
      </c>
      <c r="U31" s="192" t="e">
        <f>+#REF!</f>
        <v>#REF!</v>
      </c>
      <c r="V31" s="193" t="e">
        <f>+#REF!</f>
        <v>#REF!</v>
      </c>
      <c r="W31" s="188" t="e">
        <f>+#REF!</f>
        <v>#REF!</v>
      </c>
      <c r="X31" s="188" t="e">
        <f>+#REF!</f>
        <v>#REF!</v>
      </c>
      <c r="Y31" s="188" t="e">
        <f>+#REF!</f>
        <v>#REF!</v>
      </c>
      <c r="Z31" s="188" t="e">
        <f>+#REF!</f>
        <v>#REF!</v>
      </c>
      <c r="AA31" s="223" t="e">
        <f t="shared" si="2"/>
        <v>#REF!</v>
      </c>
      <c r="AB31" s="189" t="e">
        <f t="shared" si="3"/>
        <v>#REF!</v>
      </c>
    </row>
    <row r="32" spans="1:28" ht="12.75">
      <c r="A32" s="58"/>
      <c r="B32" s="58" t="s">
        <v>133</v>
      </c>
      <c r="C32" s="2"/>
      <c r="D32" s="2"/>
      <c r="E32" s="2"/>
      <c r="F32" s="2"/>
      <c r="G32" s="2"/>
      <c r="H32" s="2"/>
      <c r="I32" s="2"/>
      <c r="J32" s="2"/>
      <c r="K32" s="2"/>
      <c r="L32" s="31"/>
      <c r="M32" s="90"/>
      <c r="N32" s="171" t="s">
        <v>129</v>
      </c>
      <c r="O32" s="169"/>
      <c r="P32" s="179"/>
      <c r="Q32" s="194" t="e">
        <f>SUM(Q33:Q64)</f>
        <v>#REF!</v>
      </c>
      <c r="R32" s="194" t="e">
        <f>SUM(R33:R64)</f>
        <v>#REF!</v>
      </c>
      <c r="S32" s="194" t="e">
        <f>SUM(S33:S64)</f>
        <v>#REF!</v>
      </c>
      <c r="T32" s="194" t="e">
        <f aca="true" t="shared" si="4" ref="T32:Z32">SUM(T33:T64)</f>
        <v>#REF!</v>
      </c>
      <c r="U32" s="194" t="e">
        <f t="shared" si="4"/>
        <v>#REF!</v>
      </c>
      <c r="V32" s="194" t="e">
        <f t="shared" si="4"/>
        <v>#REF!</v>
      </c>
      <c r="W32" s="219" t="e">
        <f t="shared" si="4"/>
        <v>#REF!</v>
      </c>
      <c r="X32" s="219" t="e">
        <f t="shared" si="4"/>
        <v>#REF!</v>
      </c>
      <c r="Y32" s="219" t="e">
        <f t="shared" si="4"/>
        <v>#REF!</v>
      </c>
      <c r="Z32" s="219" t="e">
        <f t="shared" si="4"/>
        <v>#REF!</v>
      </c>
      <c r="AA32" s="219" t="e">
        <f>SUM(AA33:AA64)</f>
        <v>#REF!</v>
      </c>
      <c r="AB32" s="224" t="e">
        <f>+AA32/R32*100</f>
        <v>#REF!</v>
      </c>
    </row>
    <row r="33" spans="1:28" ht="33.75">
      <c r="A33" s="58"/>
      <c r="B33" s="58"/>
      <c r="C33" s="2"/>
      <c r="D33" s="2"/>
      <c r="E33" s="2"/>
      <c r="F33" s="2"/>
      <c r="G33" s="2"/>
      <c r="H33" s="2"/>
      <c r="I33" s="2"/>
      <c r="J33" s="2"/>
      <c r="K33" s="2"/>
      <c r="L33" s="31"/>
      <c r="M33" s="130">
        <v>1</v>
      </c>
      <c r="N33" s="172" t="s">
        <v>56</v>
      </c>
      <c r="O33" s="51" t="s">
        <v>53</v>
      </c>
      <c r="P33" s="181"/>
      <c r="Q33" s="188" t="e">
        <f aca="true" t="shared" si="5" ref="Q33:Q64">+S33+T33+U33+V33</f>
        <v>#REF!</v>
      </c>
      <c r="R33" s="188" t="e">
        <f t="shared" si="1"/>
        <v>#REF!</v>
      </c>
      <c r="S33" s="190" t="e">
        <f>+#REF!</f>
        <v>#REF!</v>
      </c>
      <c r="T33" s="191" t="e">
        <f>+#REF!</f>
        <v>#REF!</v>
      </c>
      <c r="U33" s="192" t="e">
        <f>+#REF!</f>
        <v>#REF!</v>
      </c>
      <c r="V33" s="193" t="e">
        <f>+#REF!</f>
        <v>#REF!</v>
      </c>
      <c r="W33" s="188" t="e">
        <f>+#REF!</f>
        <v>#REF!</v>
      </c>
      <c r="X33" s="188" t="e">
        <f>+#REF!</f>
        <v>#REF!</v>
      </c>
      <c r="Y33" s="188" t="e">
        <f>+#REF!</f>
        <v>#REF!</v>
      </c>
      <c r="Z33" s="188" t="e">
        <f>+#REF!</f>
        <v>#REF!</v>
      </c>
      <c r="AA33" s="223" t="e">
        <f t="shared" si="2"/>
        <v>#REF!</v>
      </c>
      <c r="AB33" s="189" t="e">
        <f t="shared" si="3"/>
        <v>#REF!</v>
      </c>
    </row>
    <row r="34" spans="1:28" ht="12.75">
      <c r="A34" s="58"/>
      <c r="B34" s="58"/>
      <c r="C34" s="2"/>
      <c r="D34" s="2"/>
      <c r="E34" s="2"/>
      <c r="F34" s="2"/>
      <c r="G34" s="2"/>
      <c r="H34" s="2"/>
      <c r="I34" s="2"/>
      <c r="J34" s="2"/>
      <c r="K34" s="2"/>
      <c r="L34" s="31"/>
      <c r="M34" s="130">
        <v>2</v>
      </c>
      <c r="N34" s="172" t="s">
        <v>57</v>
      </c>
      <c r="O34" s="51" t="s">
        <v>53</v>
      </c>
      <c r="P34" s="181"/>
      <c r="Q34" s="188" t="e">
        <f t="shared" si="5"/>
        <v>#REF!</v>
      </c>
      <c r="R34" s="188" t="e">
        <f t="shared" si="1"/>
        <v>#REF!</v>
      </c>
      <c r="S34" s="190" t="e">
        <f>+#REF!</f>
        <v>#REF!</v>
      </c>
      <c r="T34" s="191" t="e">
        <f>+#REF!</f>
        <v>#REF!</v>
      </c>
      <c r="U34" s="192" t="e">
        <f>+#REF!</f>
        <v>#REF!</v>
      </c>
      <c r="V34" s="193" t="e">
        <f>+#REF!</f>
        <v>#REF!</v>
      </c>
      <c r="W34" s="188" t="e">
        <f>+#REF!</f>
        <v>#REF!</v>
      </c>
      <c r="X34" s="188" t="e">
        <f>+#REF!</f>
        <v>#REF!</v>
      </c>
      <c r="Y34" s="188" t="e">
        <f>+#REF!</f>
        <v>#REF!</v>
      </c>
      <c r="Z34" s="188" t="e">
        <f>+#REF!</f>
        <v>#REF!</v>
      </c>
      <c r="AA34" s="223" t="e">
        <f t="shared" si="2"/>
        <v>#REF!</v>
      </c>
      <c r="AB34" s="189" t="e">
        <f t="shared" si="3"/>
        <v>#REF!</v>
      </c>
    </row>
    <row r="35" spans="1:28" ht="12.75">
      <c r="A35" s="58"/>
      <c r="B35" s="58"/>
      <c r="C35" s="2"/>
      <c r="D35" s="2"/>
      <c r="E35" s="2"/>
      <c r="F35" s="2"/>
      <c r="G35" s="2"/>
      <c r="H35" s="2"/>
      <c r="I35" s="2"/>
      <c r="J35" s="2"/>
      <c r="K35" s="2"/>
      <c r="L35" s="31"/>
      <c r="M35" s="130">
        <v>3</v>
      </c>
      <c r="N35" s="172" t="s">
        <v>58</v>
      </c>
      <c r="O35" s="51" t="s">
        <v>53</v>
      </c>
      <c r="P35" s="181"/>
      <c r="Q35" s="188" t="e">
        <f t="shared" si="5"/>
        <v>#REF!</v>
      </c>
      <c r="R35" s="188" t="e">
        <f t="shared" si="1"/>
        <v>#REF!</v>
      </c>
      <c r="S35" s="190" t="e">
        <f>+#REF!</f>
        <v>#REF!</v>
      </c>
      <c r="T35" s="191" t="e">
        <f>+#REF!</f>
        <v>#REF!</v>
      </c>
      <c r="U35" s="192" t="e">
        <f>+#REF!</f>
        <v>#REF!</v>
      </c>
      <c r="V35" s="193" t="e">
        <f>+#REF!</f>
        <v>#REF!</v>
      </c>
      <c r="W35" s="188" t="e">
        <f>+#REF!</f>
        <v>#REF!</v>
      </c>
      <c r="X35" s="188" t="e">
        <f>+#REF!</f>
        <v>#REF!</v>
      </c>
      <c r="Y35" s="188" t="e">
        <f>+#REF!</f>
        <v>#REF!</v>
      </c>
      <c r="Z35" s="188" t="e">
        <f>+#REF!</f>
        <v>#REF!</v>
      </c>
      <c r="AA35" s="223" t="e">
        <f t="shared" si="2"/>
        <v>#REF!</v>
      </c>
      <c r="AB35" s="189" t="e">
        <f t="shared" si="3"/>
        <v>#REF!</v>
      </c>
    </row>
    <row r="36" spans="1:28" ht="22.5">
      <c r="A36" s="58"/>
      <c r="B36" s="58"/>
      <c r="C36" s="2"/>
      <c r="D36" s="2"/>
      <c r="E36" s="2"/>
      <c r="F36" s="2"/>
      <c r="G36" s="2"/>
      <c r="H36" s="2"/>
      <c r="I36" s="2"/>
      <c r="J36" s="2"/>
      <c r="K36" s="2"/>
      <c r="L36" s="31"/>
      <c r="M36" s="130">
        <v>4</v>
      </c>
      <c r="N36" s="172" t="s">
        <v>59</v>
      </c>
      <c r="O36" s="51" t="s">
        <v>53</v>
      </c>
      <c r="P36" s="181"/>
      <c r="Q36" s="188" t="e">
        <f t="shared" si="5"/>
        <v>#REF!</v>
      </c>
      <c r="R36" s="188" t="e">
        <f t="shared" si="1"/>
        <v>#REF!</v>
      </c>
      <c r="S36" s="190" t="e">
        <f>+#REF!</f>
        <v>#REF!</v>
      </c>
      <c r="T36" s="191" t="e">
        <f>+#REF!</f>
        <v>#REF!</v>
      </c>
      <c r="U36" s="192" t="e">
        <f>+#REF!</f>
        <v>#REF!</v>
      </c>
      <c r="V36" s="193" t="e">
        <f>+#REF!</f>
        <v>#REF!</v>
      </c>
      <c r="W36" s="188" t="e">
        <f>+#REF!</f>
        <v>#REF!</v>
      </c>
      <c r="X36" s="188" t="e">
        <f>+#REF!</f>
        <v>#REF!</v>
      </c>
      <c r="Y36" s="188" t="e">
        <f>+#REF!</f>
        <v>#REF!</v>
      </c>
      <c r="Z36" s="188" t="e">
        <f>+#REF!</f>
        <v>#REF!</v>
      </c>
      <c r="AA36" s="223" t="e">
        <f t="shared" si="2"/>
        <v>#REF!</v>
      </c>
      <c r="AB36" s="189" t="e">
        <f t="shared" si="3"/>
        <v>#REF!</v>
      </c>
    </row>
    <row r="37" spans="1:28" ht="33.75">
      <c r="A37" s="58"/>
      <c r="B37" s="58"/>
      <c r="C37" s="2"/>
      <c r="D37" s="2"/>
      <c r="E37" s="2"/>
      <c r="F37" s="2"/>
      <c r="G37" s="2"/>
      <c r="H37" s="2"/>
      <c r="I37" s="2"/>
      <c r="J37" s="2"/>
      <c r="K37" s="2"/>
      <c r="L37" s="31"/>
      <c r="M37" s="130">
        <v>5</v>
      </c>
      <c r="N37" s="172" t="s">
        <v>151</v>
      </c>
      <c r="O37" s="51" t="s">
        <v>55</v>
      </c>
      <c r="P37" s="181"/>
      <c r="Q37" s="188" t="e">
        <f t="shared" si="5"/>
        <v>#REF!</v>
      </c>
      <c r="R37" s="188" t="e">
        <f t="shared" si="1"/>
        <v>#REF!</v>
      </c>
      <c r="S37" s="190" t="e">
        <f>+#REF!</f>
        <v>#REF!</v>
      </c>
      <c r="T37" s="191" t="e">
        <f>+#REF!</f>
        <v>#REF!</v>
      </c>
      <c r="U37" s="192" t="e">
        <f>+#REF!</f>
        <v>#REF!</v>
      </c>
      <c r="V37" s="193" t="e">
        <f>+#REF!</f>
        <v>#REF!</v>
      </c>
      <c r="W37" s="188" t="e">
        <f>+#REF!</f>
        <v>#REF!</v>
      </c>
      <c r="X37" s="188" t="e">
        <f>+#REF!</f>
        <v>#REF!</v>
      </c>
      <c r="Y37" s="188" t="e">
        <f>+#REF!</f>
        <v>#REF!</v>
      </c>
      <c r="Z37" s="188" t="e">
        <f>+#REF!</f>
        <v>#REF!</v>
      </c>
      <c r="AA37" s="223" t="e">
        <f t="shared" si="2"/>
        <v>#REF!</v>
      </c>
      <c r="AB37" s="189" t="e">
        <f t="shared" si="3"/>
        <v>#REF!</v>
      </c>
    </row>
    <row r="38" spans="1:28" ht="22.5">
      <c r="A38" s="58"/>
      <c r="B38" s="58"/>
      <c r="C38" s="2"/>
      <c r="D38" s="2"/>
      <c r="E38" s="2"/>
      <c r="F38" s="2"/>
      <c r="G38" s="2"/>
      <c r="H38" s="2"/>
      <c r="I38" s="2"/>
      <c r="J38" s="2"/>
      <c r="K38" s="2"/>
      <c r="L38" s="31"/>
      <c r="M38" s="130">
        <v>6</v>
      </c>
      <c r="N38" s="172" t="s">
        <v>60</v>
      </c>
      <c r="O38" s="51" t="s">
        <v>53</v>
      </c>
      <c r="P38" s="181"/>
      <c r="Q38" s="188" t="e">
        <f t="shared" si="5"/>
        <v>#REF!</v>
      </c>
      <c r="R38" s="188" t="e">
        <f t="shared" si="1"/>
        <v>#REF!</v>
      </c>
      <c r="S38" s="190" t="e">
        <f>+#REF!</f>
        <v>#REF!</v>
      </c>
      <c r="T38" s="191" t="e">
        <f>+#REF!</f>
        <v>#REF!</v>
      </c>
      <c r="U38" s="192" t="e">
        <f>+#REF!</f>
        <v>#REF!</v>
      </c>
      <c r="V38" s="193" t="e">
        <f>+#REF!</f>
        <v>#REF!</v>
      </c>
      <c r="W38" s="188" t="e">
        <f>+#REF!</f>
        <v>#REF!</v>
      </c>
      <c r="X38" s="188" t="e">
        <f>+#REF!</f>
        <v>#REF!</v>
      </c>
      <c r="Y38" s="188" t="e">
        <f>+#REF!</f>
        <v>#REF!</v>
      </c>
      <c r="Z38" s="188" t="e">
        <f>+#REF!</f>
        <v>#REF!</v>
      </c>
      <c r="AA38" s="223" t="e">
        <f t="shared" si="2"/>
        <v>#REF!</v>
      </c>
      <c r="AB38" s="189" t="e">
        <f t="shared" si="3"/>
        <v>#REF!</v>
      </c>
    </row>
    <row r="39" spans="1:28" ht="33.75">
      <c r="A39" s="58"/>
      <c r="B39" s="58"/>
      <c r="C39" s="2"/>
      <c r="D39" s="2"/>
      <c r="E39" s="2"/>
      <c r="F39" s="2"/>
      <c r="G39" s="2"/>
      <c r="H39" s="2"/>
      <c r="I39" s="2"/>
      <c r="J39" s="2"/>
      <c r="K39" s="2"/>
      <c r="L39" s="31"/>
      <c r="M39" s="130">
        <v>7</v>
      </c>
      <c r="N39" s="172" t="s">
        <v>122</v>
      </c>
      <c r="O39" s="51" t="s">
        <v>53</v>
      </c>
      <c r="P39" s="181"/>
      <c r="Q39" s="188" t="e">
        <f t="shared" si="5"/>
        <v>#REF!</v>
      </c>
      <c r="R39" s="188" t="e">
        <f t="shared" si="1"/>
        <v>#REF!</v>
      </c>
      <c r="S39" s="190" t="e">
        <f>+#REF!</f>
        <v>#REF!</v>
      </c>
      <c r="T39" s="191" t="e">
        <f>+#REF!</f>
        <v>#REF!</v>
      </c>
      <c r="U39" s="192" t="e">
        <f>+#REF!</f>
        <v>#REF!</v>
      </c>
      <c r="V39" s="193" t="e">
        <f>+#REF!</f>
        <v>#REF!</v>
      </c>
      <c r="W39" s="188" t="e">
        <f>+#REF!</f>
        <v>#REF!</v>
      </c>
      <c r="X39" s="188" t="e">
        <f>+#REF!</f>
        <v>#REF!</v>
      </c>
      <c r="Y39" s="188" t="e">
        <f>+#REF!</f>
        <v>#REF!</v>
      </c>
      <c r="Z39" s="188" t="e">
        <f>+#REF!</f>
        <v>#REF!</v>
      </c>
      <c r="AA39" s="223" t="e">
        <f t="shared" si="2"/>
        <v>#REF!</v>
      </c>
      <c r="AB39" s="189" t="e">
        <f t="shared" si="3"/>
        <v>#REF!</v>
      </c>
    </row>
    <row r="40" spans="1:28" ht="22.5">
      <c r="A40" s="58"/>
      <c r="B40" s="58"/>
      <c r="C40" s="2"/>
      <c r="D40" s="2"/>
      <c r="E40" s="2"/>
      <c r="F40" s="2"/>
      <c r="G40" s="2"/>
      <c r="H40" s="2"/>
      <c r="I40" s="2"/>
      <c r="J40" s="2"/>
      <c r="K40" s="2"/>
      <c r="L40" s="31"/>
      <c r="M40" s="130">
        <v>8</v>
      </c>
      <c r="N40" s="172" t="s">
        <v>152</v>
      </c>
      <c r="O40" s="51" t="s">
        <v>61</v>
      </c>
      <c r="P40" s="181"/>
      <c r="Q40" s="188" t="e">
        <f t="shared" si="5"/>
        <v>#REF!</v>
      </c>
      <c r="R40" s="188" t="e">
        <f t="shared" si="1"/>
        <v>#REF!</v>
      </c>
      <c r="S40" s="190" t="e">
        <f>+#REF!</f>
        <v>#REF!</v>
      </c>
      <c r="T40" s="191" t="e">
        <f>+#REF!</f>
        <v>#REF!</v>
      </c>
      <c r="U40" s="192" t="e">
        <f>+#REF!</f>
        <v>#REF!</v>
      </c>
      <c r="V40" s="193" t="e">
        <f>+#REF!</f>
        <v>#REF!</v>
      </c>
      <c r="W40" s="188" t="e">
        <f>+#REF!</f>
        <v>#REF!</v>
      </c>
      <c r="X40" s="188" t="e">
        <f>+#REF!</f>
        <v>#REF!</v>
      </c>
      <c r="Y40" s="188" t="e">
        <f>+#REF!</f>
        <v>#REF!</v>
      </c>
      <c r="Z40" s="188" t="e">
        <f>+#REF!</f>
        <v>#REF!</v>
      </c>
      <c r="AA40" s="223" t="e">
        <f t="shared" si="2"/>
        <v>#REF!</v>
      </c>
      <c r="AB40" s="189" t="e">
        <f t="shared" si="3"/>
        <v>#REF!</v>
      </c>
    </row>
    <row r="41" spans="1:28" ht="33.75">
      <c r="A41" s="58"/>
      <c r="B41" s="58"/>
      <c r="C41" s="2"/>
      <c r="D41" s="2"/>
      <c r="E41" s="2"/>
      <c r="F41" s="2"/>
      <c r="G41" s="2"/>
      <c r="H41" s="2"/>
      <c r="I41" s="2"/>
      <c r="J41" s="2"/>
      <c r="K41" s="2"/>
      <c r="L41" s="31"/>
      <c r="M41" s="130">
        <v>9</v>
      </c>
      <c r="N41" s="172" t="s">
        <v>62</v>
      </c>
      <c r="O41" s="51" t="s">
        <v>55</v>
      </c>
      <c r="P41" s="181"/>
      <c r="Q41" s="188" t="e">
        <f t="shared" si="5"/>
        <v>#REF!</v>
      </c>
      <c r="R41" s="188" t="e">
        <f t="shared" si="1"/>
        <v>#REF!</v>
      </c>
      <c r="S41" s="190" t="e">
        <f>+#REF!</f>
        <v>#REF!</v>
      </c>
      <c r="T41" s="191" t="e">
        <f>+#REF!</f>
        <v>#REF!</v>
      </c>
      <c r="U41" s="192" t="e">
        <f>+#REF!</f>
        <v>#REF!</v>
      </c>
      <c r="V41" s="193" t="e">
        <f>+#REF!</f>
        <v>#REF!</v>
      </c>
      <c r="W41" s="188" t="e">
        <f>+#REF!</f>
        <v>#REF!</v>
      </c>
      <c r="X41" s="188" t="e">
        <f>+#REF!</f>
        <v>#REF!</v>
      </c>
      <c r="Y41" s="188" t="e">
        <f>+#REF!</f>
        <v>#REF!</v>
      </c>
      <c r="Z41" s="188" t="e">
        <f>+#REF!</f>
        <v>#REF!</v>
      </c>
      <c r="AA41" s="223" t="e">
        <f t="shared" si="2"/>
        <v>#REF!</v>
      </c>
      <c r="AB41" s="189" t="e">
        <f t="shared" si="3"/>
        <v>#REF!</v>
      </c>
    </row>
    <row r="42" spans="1:28" ht="22.5">
      <c r="A42" s="58"/>
      <c r="B42" s="58"/>
      <c r="C42" s="2"/>
      <c r="D42" s="2"/>
      <c r="E42" s="2"/>
      <c r="F42" s="2"/>
      <c r="G42" s="2"/>
      <c r="H42" s="2"/>
      <c r="I42" s="2"/>
      <c r="J42" s="2"/>
      <c r="K42" s="2"/>
      <c r="L42" s="31"/>
      <c r="M42" s="130">
        <v>10</v>
      </c>
      <c r="N42" s="172" t="s">
        <v>123</v>
      </c>
      <c r="O42" s="51" t="s">
        <v>55</v>
      </c>
      <c r="P42" s="181"/>
      <c r="Q42" s="188" t="e">
        <f t="shared" si="5"/>
        <v>#REF!</v>
      </c>
      <c r="R42" s="188" t="e">
        <f t="shared" si="1"/>
        <v>#REF!</v>
      </c>
      <c r="S42" s="190" t="e">
        <f>+#REF!</f>
        <v>#REF!</v>
      </c>
      <c r="T42" s="191" t="e">
        <f>+#REF!</f>
        <v>#REF!</v>
      </c>
      <c r="U42" s="192" t="e">
        <f>+#REF!</f>
        <v>#REF!</v>
      </c>
      <c r="V42" s="193" t="e">
        <f>+#REF!</f>
        <v>#REF!</v>
      </c>
      <c r="W42" s="188" t="e">
        <f>+#REF!</f>
        <v>#REF!</v>
      </c>
      <c r="X42" s="188" t="e">
        <f>+#REF!</f>
        <v>#REF!</v>
      </c>
      <c r="Y42" s="188" t="e">
        <f>+#REF!</f>
        <v>#REF!</v>
      </c>
      <c r="Z42" s="188" t="e">
        <f>+#REF!</f>
        <v>#REF!</v>
      </c>
      <c r="AA42" s="223" t="e">
        <f t="shared" si="2"/>
        <v>#REF!</v>
      </c>
      <c r="AB42" s="189" t="e">
        <f t="shared" si="3"/>
        <v>#REF!</v>
      </c>
    </row>
    <row r="43" spans="1:28" ht="56.25">
      <c r="A43" s="58"/>
      <c r="B43" s="58"/>
      <c r="C43" s="2"/>
      <c r="D43" s="2"/>
      <c r="E43" s="2"/>
      <c r="F43" s="2"/>
      <c r="G43" s="2"/>
      <c r="H43" s="2"/>
      <c r="I43" s="2"/>
      <c r="J43" s="2"/>
      <c r="K43" s="2"/>
      <c r="L43" s="31"/>
      <c r="M43" s="130">
        <v>11</v>
      </c>
      <c r="N43" s="172" t="s">
        <v>160</v>
      </c>
      <c r="O43" s="51" t="s">
        <v>55</v>
      </c>
      <c r="P43" s="181"/>
      <c r="Q43" s="188" t="e">
        <f t="shared" si="5"/>
        <v>#REF!</v>
      </c>
      <c r="R43" s="188" t="e">
        <f t="shared" si="1"/>
        <v>#REF!</v>
      </c>
      <c r="S43" s="190" t="e">
        <f>+#REF!</f>
        <v>#REF!</v>
      </c>
      <c r="T43" s="191" t="e">
        <f>+#REF!</f>
        <v>#REF!</v>
      </c>
      <c r="U43" s="192" t="e">
        <f>+#REF!</f>
        <v>#REF!</v>
      </c>
      <c r="V43" s="193" t="e">
        <f>+#REF!</f>
        <v>#REF!</v>
      </c>
      <c r="W43" s="188" t="e">
        <f>+#REF!</f>
        <v>#REF!</v>
      </c>
      <c r="X43" s="188" t="e">
        <f>+#REF!</f>
        <v>#REF!</v>
      </c>
      <c r="Y43" s="188" t="e">
        <f>+#REF!</f>
        <v>#REF!</v>
      </c>
      <c r="Z43" s="188" t="e">
        <f>+#REF!</f>
        <v>#REF!</v>
      </c>
      <c r="AA43" s="223" t="e">
        <f t="shared" si="2"/>
        <v>#REF!</v>
      </c>
      <c r="AB43" s="189" t="e">
        <f t="shared" si="3"/>
        <v>#REF!</v>
      </c>
    </row>
    <row r="44" spans="1:28" ht="22.5">
      <c r="A44" s="58"/>
      <c r="B44" s="58"/>
      <c r="C44" s="2"/>
      <c r="D44" s="2"/>
      <c r="E44" s="2"/>
      <c r="F44" s="2"/>
      <c r="G44" s="2"/>
      <c r="H44" s="2"/>
      <c r="I44" s="2"/>
      <c r="J44" s="2"/>
      <c r="K44" s="2"/>
      <c r="L44" s="31"/>
      <c r="M44" s="130">
        <v>12</v>
      </c>
      <c r="N44" s="172" t="s">
        <v>124</v>
      </c>
      <c r="O44" s="51" t="s">
        <v>55</v>
      </c>
      <c r="P44" s="181"/>
      <c r="Q44" s="188" t="e">
        <f t="shared" si="5"/>
        <v>#REF!</v>
      </c>
      <c r="R44" s="188" t="e">
        <f t="shared" si="1"/>
        <v>#REF!</v>
      </c>
      <c r="S44" s="190" t="e">
        <f>+#REF!</f>
        <v>#REF!</v>
      </c>
      <c r="T44" s="191" t="e">
        <f>+#REF!</f>
        <v>#REF!</v>
      </c>
      <c r="U44" s="192" t="e">
        <f>+#REF!</f>
        <v>#REF!</v>
      </c>
      <c r="V44" s="193" t="e">
        <f>+#REF!</f>
        <v>#REF!</v>
      </c>
      <c r="W44" s="188" t="e">
        <f>+#REF!</f>
        <v>#REF!</v>
      </c>
      <c r="X44" s="188" t="e">
        <f>+#REF!</f>
        <v>#REF!</v>
      </c>
      <c r="Y44" s="188" t="e">
        <f>+#REF!</f>
        <v>#REF!</v>
      </c>
      <c r="Z44" s="188" t="e">
        <f>+#REF!</f>
        <v>#REF!</v>
      </c>
      <c r="AA44" s="223" t="e">
        <f t="shared" si="2"/>
        <v>#REF!</v>
      </c>
      <c r="AB44" s="189" t="e">
        <f t="shared" si="3"/>
        <v>#REF!</v>
      </c>
    </row>
    <row r="45" spans="1:28" ht="22.5">
      <c r="A45" s="58"/>
      <c r="B45" s="58"/>
      <c r="C45" s="2"/>
      <c r="D45" s="2"/>
      <c r="E45" s="2"/>
      <c r="F45" s="2"/>
      <c r="G45" s="2"/>
      <c r="H45" s="2"/>
      <c r="I45" s="2"/>
      <c r="J45" s="2"/>
      <c r="K45" s="2"/>
      <c r="L45" s="31"/>
      <c r="M45" s="130">
        <v>13</v>
      </c>
      <c r="N45" s="172" t="s">
        <v>63</v>
      </c>
      <c r="O45" s="51" t="s">
        <v>55</v>
      </c>
      <c r="P45" s="181"/>
      <c r="Q45" s="188" t="e">
        <f t="shared" si="5"/>
        <v>#REF!</v>
      </c>
      <c r="R45" s="188" t="e">
        <f t="shared" si="1"/>
        <v>#REF!</v>
      </c>
      <c r="S45" s="190" t="e">
        <f>+#REF!</f>
        <v>#REF!</v>
      </c>
      <c r="T45" s="191" t="e">
        <f>+#REF!</f>
        <v>#REF!</v>
      </c>
      <c r="U45" s="192" t="e">
        <f>+#REF!</f>
        <v>#REF!</v>
      </c>
      <c r="V45" s="193" t="e">
        <f>+#REF!</f>
        <v>#REF!</v>
      </c>
      <c r="W45" s="188" t="e">
        <f>+#REF!</f>
        <v>#REF!</v>
      </c>
      <c r="X45" s="188" t="e">
        <f>+#REF!</f>
        <v>#REF!</v>
      </c>
      <c r="Y45" s="188" t="e">
        <f>+#REF!</f>
        <v>#REF!</v>
      </c>
      <c r="Z45" s="188" t="e">
        <f>+#REF!</f>
        <v>#REF!</v>
      </c>
      <c r="AA45" s="223" t="e">
        <f t="shared" si="2"/>
        <v>#REF!</v>
      </c>
      <c r="AB45" s="189" t="e">
        <f t="shared" si="3"/>
        <v>#REF!</v>
      </c>
    </row>
    <row r="46" spans="1:28" ht="22.5">
      <c r="A46" s="58"/>
      <c r="B46" s="58"/>
      <c r="C46" s="2"/>
      <c r="D46" s="2"/>
      <c r="E46" s="2"/>
      <c r="F46" s="2"/>
      <c r="G46" s="2"/>
      <c r="H46" s="2"/>
      <c r="I46" s="2"/>
      <c r="J46" s="2"/>
      <c r="K46" s="2"/>
      <c r="L46" s="31"/>
      <c r="M46" s="130">
        <v>14</v>
      </c>
      <c r="N46" s="173" t="s">
        <v>64</v>
      </c>
      <c r="O46" s="51" t="s">
        <v>55</v>
      </c>
      <c r="P46" s="181"/>
      <c r="Q46" s="188" t="e">
        <f t="shared" si="5"/>
        <v>#REF!</v>
      </c>
      <c r="R46" s="188" t="e">
        <f t="shared" si="1"/>
        <v>#REF!</v>
      </c>
      <c r="S46" s="190" t="e">
        <f>+#REF!</f>
        <v>#REF!</v>
      </c>
      <c r="T46" s="191" t="e">
        <f>+#REF!</f>
        <v>#REF!</v>
      </c>
      <c r="U46" s="192" t="e">
        <f>+#REF!</f>
        <v>#REF!</v>
      </c>
      <c r="V46" s="193" t="e">
        <f>+#REF!</f>
        <v>#REF!</v>
      </c>
      <c r="W46" s="188" t="e">
        <f>+#REF!</f>
        <v>#REF!</v>
      </c>
      <c r="X46" s="188" t="e">
        <f>+#REF!</f>
        <v>#REF!</v>
      </c>
      <c r="Y46" s="188" t="e">
        <f>+#REF!</f>
        <v>#REF!</v>
      </c>
      <c r="Z46" s="188" t="e">
        <f>+#REF!</f>
        <v>#REF!</v>
      </c>
      <c r="AA46" s="223" t="e">
        <f t="shared" si="2"/>
        <v>#REF!</v>
      </c>
      <c r="AB46" s="189" t="e">
        <f t="shared" si="3"/>
        <v>#REF!</v>
      </c>
    </row>
    <row r="47" spans="1:28" ht="22.5">
      <c r="A47" s="58"/>
      <c r="B47" s="58"/>
      <c r="C47" s="2"/>
      <c r="D47" s="2"/>
      <c r="E47" s="2"/>
      <c r="F47" s="2"/>
      <c r="G47" s="2"/>
      <c r="H47" s="2"/>
      <c r="I47" s="2"/>
      <c r="J47" s="2"/>
      <c r="K47" s="2"/>
      <c r="L47" s="31"/>
      <c r="M47" s="130">
        <v>15</v>
      </c>
      <c r="N47" s="172" t="s">
        <v>65</v>
      </c>
      <c r="O47" s="51" t="s">
        <v>55</v>
      </c>
      <c r="P47" s="181"/>
      <c r="Q47" s="188" t="e">
        <f t="shared" si="5"/>
        <v>#REF!</v>
      </c>
      <c r="R47" s="188" t="e">
        <f t="shared" si="1"/>
        <v>#REF!</v>
      </c>
      <c r="S47" s="190" t="e">
        <f>+#REF!</f>
        <v>#REF!</v>
      </c>
      <c r="T47" s="191" t="e">
        <f>+#REF!</f>
        <v>#REF!</v>
      </c>
      <c r="U47" s="192" t="e">
        <f>+#REF!</f>
        <v>#REF!</v>
      </c>
      <c r="V47" s="193" t="e">
        <f>+#REF!</f>
        <v>#REF!</v>
      </c>
      <c r="W47" s="188" t="e">
        <f>+#REF!</f>
        <v>#REF!</v>
      </c>
      <c r="X47" s="188" t="e">
        <f>+#REF!</f>
        <v>#REF!</v>
      </c>
      <c r="Y47" s="188" t="e">
        <f>+#REF!</f>
        <v>#REF!</v>
      </c>
      <c r="Z47" s="188" t="e">
        <f>+#REF!</f>
        <v>#REF!</v>
      </c>
      <c r="AA47" s="223" t="e">
        <f t="shared" si="2"/>
        <v>#REF!</v>
      </c>
      <c r="AB47" s="189" t="e">
        <f t="shared" si="3"/>
        <v>#REF!</v>
      </c>
    </row>
    <row r="48" spans="1:28" ht="12.75">
      <c r="A48" s="58"/>
      <c r="B48" s="58"/>
      <c r="C48" s="2"/>
      <c r="D48" s="2"/>
      <c r="E48" s="2"/>
      <c r="F48" s="2"/>
      <c r="G48" s="2"/>
      <c r="H48" s="2"/>
      <c r="I48" s="2"/>
      <c r="J48" s="2"/>
      <c r="K48" s="2"/>
      <c r="L48" s="31"/>
      <c r="M48" s="130">
        <v>16</v>
      </c>
      <c r="N48" s="172" t="s">
        <v>66</v>
      </c>
      <c r="O48" s="51" t="s">
        <v>55</v>
      </c>
      <c r="P48" s="181"/>
      <c r="Q48" s="188" t="e">
        <f t="shared" si="5"/>
        <v>#REF!</v>
      </c>
      <c r="R48" s="188" t="e">
        <f t="shared" si="1"/>
        <v>#REF!</v>
      </c>
      <c r="S48" s="190" t="e">
        <f>+#REF!</f>
        <v>#REF!</v>
      </c>
      <c r="T48" s="191" t="e">
        <f>+#REF!</f>
        <v>#REF!</v>
      </c>
      <c r="U48" s="192" t="e">
        <f>+#REF!</f>
        <v>#REF!</v>
      </c>
      <c r="V48" s="193" t="e">
        <f>+#REF!</f>
        <v>#REF!</v>
      </c>
      <c r="W48" s="188" t="e">
        <f>+#REF!</f>
        <v>#REF!</v>
      </c>
      <c r="X48" s="188" t="e">
        <f>+#REF!</f>
        <v>#REF!</v>
      </c>
      <c r="Y48" s="188" t="e">
        <f>+#REF!</f>
        <v>#REF!</v>
      </c>
      <c r="Z48" s="188" t="e">
        <f>+#REF!</f>
        <v>#REF!</v>
      </c>
      <c r="AA48" s="223" t="e">
        <f t="shared" si="2"/>
        <v>#REF!</v>
      </c>
      <c r="AB48" s="189" t="e">
        <f t="shared" si="3"/>
        <v>#REF!</v>
      </c>
    </row>
    <row r="49" spans="1:28" ht="33.75">
      <c r="A49" s="58"/>
      <c r="B49" s="58"/>
      <c r="C49" s="2"/>
      <c r="D49" s="2"/>
      <c r="E49" s="2"/>
      <c r="F49" s="2"/>
      <c r="G49" s="2"/>
      <c r="H49" s="2"/>
      <c r="I49" s="2"/>
      <c r="J49" s="2"/>
      <c r="K49" s="2"/>
      <c r="L49" s="31"/>
      <c r="M49" s="130">
        <v>17</v>
      </c>
      <c r="N49" s="172" t="s">
        <v>125</v>
      </c>
      <c r="O49" s="51" t="s">
        <v>53</v>
      </c>
      <c r="P49" s="181"/>
      <c r="Q49" s="188" t="e">
        <f t="shared" si="5"/>
        <v>#REF!</v>
      </c>
      <c r="R49" s="188" t="e">
        <f t="shared" si="1"/>
        <v>#REF!</v>
      </c>
      <c r="S49" s="190" t="e">
        <f>+#REF!</f>
        <v>#REF!</v>
      </c>
      <c r="T49" s="191" t="e">
        <f>+#REF!</f>
        <v>#REF!</v>
      </c>
      <c r="U49" s="192" t="e">
        <f>+#REF!</f>
        <v>#REF!</v>
      </c>
      <c r="V49" s="193" t="e">
        <f>+#REF!</f>
        <v>#REF!</v>
      </c>
      <c r="W49" s="188" t="e">
        <f>+#REF!</f>
        <v>#REF!</v>
      </c>
      <c r="X49" s="188" t="e">
        <f>+#REF!</f>
        <v>#REF!</v>
      </c>
      <c r="Y49" s="188" t="e">
        <f>+#REF!</f>
        <v>#REF!</v>
      </c>
      <c r="Z49" s="188" t="e">
        <f>+#REF!</f>
        <v>#REF!</v>
      </c>
      <c r="AA49" s="223" t="e">
        <f t="shared" si="2"/>
        <v>#REF!</v>
      </c>
      <c r="AB49" s="189" t="e">
        <f t="shared" si="3"/>
        <v>#REF!</v>
      </c>
    </row>
    <row r="50" spans="1:28" ht="33.75">
      <c r="A50" s="58"/>
      <c r="B50" s="58"/>
      <c r="C50" s="2"/>
      <c r="D50" s="2"/>
      <c r="E50" s="2"/>
      <c r="F50" s="2"/>
      <c r="G50" s="2"/>
      <c r="H50" s="2"/>
      <c r="I50" s="2"/>
      <c r="J50" s="2"/>
      <c r="K50" s="2"/>
      <c r="L50" s="31"/>
      <c r="M50" s="130">
        <v>18</v>
      </c>
      <c r="N50" s="172" t="s">
        <v>161</v>
      </c>
      <c r="O50" s="51" t="s">
        <v>55</v>
      </c>
      <c r="P50" s="181"/>
      <c r="Q50" s="188" t="e">
        <f t="shared" si="5"/>
        <v>#REF!</v>
      </c>
      <c r="R50" s="188" t="e">
        <f t="shared" si="1"/>
        <v>#REF!</v>
      </c>
      <c r="S50" s="190" t="e">
        <f>+#REF!</f>
        <v>#REF!</v>
      </c>
      <c r="T50" s="191" t="e">
        <f>+#REF!</f>
        <v>#REF!</v>
      </c>
      <c r="U50" s="192" t="e">
        <f>+#REF!</f>
        <v>#REF!</v>
      </c>
      <c r="V50" s="193" t="e">
        <f>+#REF!</f>
        <v>#REF!</v>
      </c>
      <c r="W50" s="188" t="e">
        <f>+#REF!</f>
        <v>#REF!</v>
      </c>
      <c r="X50" s="188" t="e">
        <f>+#REF!</f>
        <v>#REF!</v>
      </c>
      <c r="Y50" s="188" t="e">
        <f>+#REF!</f>
        <v>#REF!</v>
      </c>
      <c r="Z50" s="188" t="e">
        <f>+#REF!</f>
        <v>#REF!</v>
      </c>
      <c r="AA50" s="223" t="e">
        <f t="shared" si="2"/>
        <v>#REF!</v>
      </c>
      <c r="AB50" s="189" t="e">
        <f t="shared" si="3"/>
        <v>#REF!</v>
      </c>
    </row>
    <row r="51" spans="1:28" ht="22.5">
      <c r="A51" s="58"/>
      <c r="B51" s="58"/>
      <c r="C51" s="2"/>
      <c r="D51" s="2"/>
      <c r="E51" s="2"/>
      <c r="F51" s="2"/>
      <c r="G51" s="2"/>
      <c r="H51" s="2"/>
      <c r="I51" s="2"/>
      <c r="J51" s="2"/>
      <c r="K51" s="2"/>
      <c r="L51" s="31"/>
      <c r="M51" s="130">
        <v>19</v>
      </c>
      <c r="N51" s="172" t="s">
        <v>67</v>
      </c>
      <c r="O51" s="51" t="s">
        <v>55</v>
      </c>
      <c r="P51" s="181"/>
      <c r="Q51" s="188" t="e">
        <f t="shared" si="5"/>
        <v>#REF!</v>
      </c>
      <c r="R51" s="188" t="e">
        <f t="shared" si="1"/>
        <v>#REF!</v>
      </c>
      <c r="S51" s="190" t="e">
        <f>+#REF!</f>
        <v>#REF!</v>
      </c>
      <c r="T51" s="191" t="e">
        <f>+#REF!</f>
        <v>#REF!</v>
      </c>
      <c r="U51" s="192" t="e">
        <f>+#REF!</f>
        <v>#REF!</v>
      </c>
      <c r="V51" s="193" t="e">
        <f>+#REF!</f>
        <v>#REF!</v>
      </c>
      <c r="W51" s="188" t="e">
        <f>+#REF!</f>
        <v>#REF!</v>
      </c>
      <c r="X51" s="188" t="e">
        <f>+#REF!</f>
        <v>#REF!</v>
      </c>
      <c r="Y51" s="188" t="e">
        <f>+#REF!</f>
        <v>#REF!</v>
      </c>
      <c r="Z51" s="188" t="e">
        <f>+#REF!</f>
        <v>#REF!</v>
      </c>
      <c r="AA51" s="223" t="e">
        <f t="shared" si="2"/>
        <v>#REF!</v>
      </c>
      <c r="AB51" s="189" t="e">
        <f t="shared" si="3"/>
        <v>#REF!</v>
      </c>
    </row>
    <row r="52" spans="1:28" ht="45">
      <c r="A52" s="58"/>
      <c r="B52" s="58"/>
      <c r="C52" s="2"/>
      <c r="D52" s="2"/>
      <c r="E52" s="2"/>
      <c r="F52" s="2"/>
      <c r="G52" s="2"/>
      <c r="H52" s="2"/>
      <c r="I52" s="2"/>
      <c r="J52" s="2"/>
      <c r="K52" s="2"/>
      <c r="L52" s="31"/>
      <c r="M52" s="130">
        <v>20</v>
      </c>
      <c r="N52" s="172" t="s">
        <v>153</v>
      </c>
      <c r="O52" s="51" t="s">
        <v>55</v>
      </c>
      <c r="P52" s="181"/>
      <c r="Q52" s="188" t="e">
        <f t="shared" si="5"/>
        <v>#REF!</v>
      </c>
      <c r="R52" s="188" t="e">
        <f t="shared" si="1"/>
        <v>#REF!</v>
      </c>
      <c r="S52" s="190" t="e">
        <f>+#REF!</f>
        <v>#REF!</v>
      </c>
      <c r="T52" s="191" t="e">
        <f>+#REF!</f>
        <v>#REF!</v>
      </c>
      <c r="U52" s="192" t="e">
        <f>+#REF!</f>
        <v>#REF!</v>
      </c>
      <c r="V52" s="193" t="e">
        <f>+#REF!</f>
        <v>#REF!</v>
      </c>
      <c r="W52" s="188" t="e">
        <f>+#REF!</f>
        <v>#REF!</v>
      </c>
      <c r="X52" s="188" t="e">
        <f>+#REF!</f>
        <v>#REF!</v>
      </c>
      <c r="Y52" s="188" t="e">
        <f>+#REF!</f>
        <v>#REF!</v>
      </c>
      <c r="Z52" s="188" t="e">
        <f>+#REF!</f>
        <v>#REF!</v>
      </c>
      <c r="AA52" s="223" t="e">
        <f t="shared" si="2"/>
        <v>#REF!</v>
      </c>
      <c r="AB52" s="189" t="e">
        <f t="shared" si="3"/>
        <v>#REF!</v>
      </c>
    </row>
    <row r="53" spans="1:28" ht="33.75">
      <c r="A53" s="58"/>
      <c r="B53" s="58"/>
      <c r="C53" s="2"/>
      <c r="D53" s="2"/>
      <c r="E53" s="2"/>
      <c r="F53" s="2"/>
      <c r="G53" s="2"/>
      <c r="H53" s="2"/>
      <c r="I53" s="2"/>
      <c r="J53" s="2"/>
      <c r="K53" s="2"/>
      <c r="L53" s="31"/>
      <c r="M53" s="130">
        <v>21</v>
      </c>
      <c r="N53" s="172" t="s">
        <v>126</v>
      </c>
      <c r="O53" s="51" t="s">
        <v>53</v>
      </c>
      <c r="P53" s="181"/>
      <c r="Q53" s="188" t="e">
        <f t="shared" si="5"/>
        <v>#REF!</v>
      </c>
      <c r="R53" s="188" t="e">
        <f t="shared" si="1"/>
        <v>#REF!</v>
      </c>
      <c r="S53" s="190" t="e">
        <f>+#REF!</f>
        <v>#REF!</v>
      </c>
      <c r="T53" s="191" t="e">
        <f>+#REF!</f>
        <v>#REF!</v>
      </c>
      <c r="U53" s="192" t="e">
        <f>+#REF!</f>
        <v>#REF!</v>
      </c>
      <c r="V53" s="193" t="e">
        <f>+#REF!</f>
        <v>#REF!</v>
      </c>
      <c r="W53" s="188" t="e">
        <f>+#REF!</f>
        <v>#REF!</v>
      </c>
      <c r="X53" s="188" t="e">
        <f>+#REF!</f>
        <v>#REF!</v>
      </c>
      <c r="Y53" s="188" t="e">
        <f>+#REF!</f>
        <v>#REF!</v>
      </c>
      <c r="Z53" s="188" t="e">
        <f>+#REF!</f>
        <v>#REF!</v>
      </c>
      <c r="AA53" s="223" t="e">
        <f t="shared" si="2"/>
        <v>#REF!</v>
      </c>
      <c r="AB53" s="189" t="e">
        <f t="shared" si="3"/>
        <v>#REF!</v>
      </c>
    </row>
    <row r="54" spans="1:28" ht="33.75">
      <c r="A54" s="58"/>
      <c r="B54" s="58"/>
      <c r="C54" s="2"/>
      <c r="D54" s="2"/>
      <c r="E54" s="2"/>
      <c r="F54" s="2"/>
      <c r="G54" s="2"/>
      <c r="H54" s="2"/>
      <c r="I54" s="2"/>
      <c r="J54" s="2"/>
      <c r="K54" s="2"/>
      <c r="L54" s="31"/>
      <c r="M54" s="130">
        <v>22</v>
      </c>
      <c r="N54" s="172" t="s">
        <v>127</v>
      </c>
      <c r="O54" s="51" t="s">
        <v>55</v>
      </c>
      <c r="P54" s="181"/>
      <c r="Q54" s="188" t="e">
        <f t="shared" si="5"/>
        <v>#REF!</v>
      </c>
      <c r="R54" s="188" t="e">
        <f t="shared" si="1"/>
        <v>#REF!</v>
      </c>
      <c r="S54" s="190" t="e">
        <f>+#REF!</f>
        <v>#REF!</v>
      </c>
      <c r="T54" s="191" t="e">
        <f>+#REF!</f>
        <v>#REF!</v>
      </c>
      <c r="U54" s="192" t="e">
        <f>+#REF!</f>
        <v>#REF!</v>
      </c>
      <c r="V54" s="193" t="e">
        <f>+#REF!</f>
        <v>#REF!</v>
      </c>
      <c r="W54" s="188" t="e">
        <f>+#REF!</f>
        <v>#REF!</v>
      </c>
      <c r="X54" s="188" t="e">
        <f>+#REF!</f>
        <v>#REF!</v>
      </c>
      <c r="Y54" s="188" t="e">
        <f>+#REF!</f>
        <v>#REF!</v>
      </c>
      <c r="Z54" s="188" t="e">
        <f>+#REF!</f>
        <v>#REF!</v>
      </c>
      <c r="AA54" s="223" t="e">
        <f t="shared" si="2"/>
        <v>#REF!</v>
      </c>
      <c r="AB54" s="189" t="e">
        <f t="shared" si="3"/>
        <v>#REF!</v>
      </c>
    </row>
    <row r="55" spans="1:28" ht="45">
      <c r="A55" s="58"/>
      <c r="B55" s="58"/>
      <c r="C55" s="2"/>
      <c r="D55" s="2"/>
      <c r="E55" s="2"/>
      <c r="F55" s="2"/>
      <c r="G55" s="2"/>
      <c r="H55" s="2"/>
      <c r="I55" s="2"/>
      <c r="J55" s="2"/>
      <c r="K55" s="2"/>
      <c r="L55" s="31"/>
      <c r="M55" s="130">
        <v>23</v>
      </c>
      <c r="N55" s="172" t="s">
        <v>68</v>
      </c>
      <c r="O55" s="51" t="s">
        <v>53</v>
      </c>
      <c r="P55" s="181"/>
      <c r="Q55" s="188" t="e">
        <f t="shared" si="5"/>
        <v>#REF!</v>
      </c>
      <c r="R55" s="188" t="e">
        <f t="shared" si="1"/>
        <v>#REF!</v>
      </c>
      <c r="S55" s="190" t="e">
        <f>+#REF!</f>
        <v>#REF!</v>
      </c>
      <c r="T55" s="191" t="e">
        <f>+#REF!</f>
        <v>#REF!</v>
      </c>
      <c r="U55" s="192" t="e">
        <f>+#REF!</f>
        <v>#REF!</v>
      </c>
      <c r="V55" s="193" t="e">
        <f>+#REF!</f>
        <v>#REF!</v>
      </c>
      <c r="W55" s="188" t="e">
        <f>+#REF!</f>
        <v>#REF!</v>
      </c>
      <c r="X55" s="188" t="e">
        <f>+#REF!</f>
        <v>#REF!</v>
      </c>
      <c r="Y55" s="188" t="e">
        <f>+#REF!</f>
        <v>#REF!</v>
      </c>
      <c r="Z55" s="188" t="e">
        <f>+#REF!</f>
        <v>#REF!</v>
      </c>
      <c r="AA55" s="223" t="e">
        <f t="shared" si="2"/>
        <v>#REF!</v>
      </c>
      <c r="AB55" s="189" t="e">
        <f t="shared" si="3"/>
        <v>#REF!</v>
      </c>
    </row>
    <row r="56" spans="1:28" ht="22.5">
      <c r="A56" s="58"/>
      <c r="B56" s="58"/>
      <c r="C56" s="2"/>
      <c r="D56" s="2"/>
      <c r="E56" s="2"/>
      <c r="F56" s="2"/>
      <c r="G56" s="2"/>
      <c r="H56" s="2"/>
      <c r="I56" s="2"/>
      <c r="J56" s="2"/>
      <c r="K56" s="2"/>
      <c r="L56" s="31"/>
      <c r="M56" s="130">
        <v>24</v>
      </c>
      <c r="N56" s="172" t="s">
        <v>69</v>
      </c>
      <c r="O56" s="51" t="s">
        <v>53</v>
      </c>
      <c r="P56" s="181"/>
      <c r="Q56" s="188" t="e">
        <f t="shared" si="5"/>
        <v>#REF!</v>
      </c>
      <c r="R56" s="188" t="e">
        <f t="shared" si="1"/>
        <v>#REF!</v>
      </c>
      <c r="S56" s="190" t="e">
        <f>+#REF!</f>
        <v>#REF!</v>
      </c>
      <c r="T56" s="191" t="e">
        <f>+#REF!</f>
        <v>#REF!</v>
      </c>
      <c r="U56" s="192" t="e">
        <f>+#REF!</f>
        <v>#REF!</v>
      </c>
      <c r="V56" s="193" t="e">
        <f>+#REF!</f>
        <v>#REF!</v>
      </c>
      <c r="W56" s="188" t="e">
        <f>+#REF!</f>
        <v>#REF!</v>
      </c>
      <c r="X56" s="188" t="e">
        <f>+#REF!</f>
        <v>#REF!</v>
      </c>
      <c r="Y56" s="188" t="e">
        <f>+#REF!</f>
        <v>#REF!</v>
      </c>
      <c r="Z56" s="188" t="e">
        <f>+#REF!</f>
        <v>#REF!</v>
      </c>
      <c r="AA56" s="223" t="e">
        <f t="shared" si="2"/>
        <v>#REF!</v>
      </c>
      <c r="AB56" s="189" t="e">
        <f t="shared" si="3"/>
        <v>#REF!</v>
      </c>
    </row>
    <row r="57" spans="1:28" ht="45">
      <c r="A57" s="58"/>
      <c r="B57" s="58"/>
      <c r="C57" s="2"/>
      <c r="D57" s="2"/>
      <c r="E57" s="2"/>
      <c r="F57" s="2"/>
      <c r="G57" s="2"/>
      <c r="H57" s="2"/>
      <c r="I57" s="2"/>
      <c r="J57" s="2"/>
      <c r="K57" s="2"/>
      <c r="L57" s="31"/>
      <c r="M57" s="130">
        <v>25</v>
      </c>
      <c r="N57" s="172" t="s">
        <v>154</v>
      </c>
      <c r="O57" s="51" t="s">
        <v>53</v>
      </c>
      <c r="P57" s="181"/>
      <c r="Q57" s="188" t="e">
        <f t="shared" si="5"/>
        <v>#REF!</v>
      </c>
      <c r="R57" s="188" t="e">
        <f t="shared" si="1"/>
        <v>#REF!</v>
      </c>
      <c r="S57" s="190" t="e">
        <f>+#REF!</f>
        <v>#REF!</v>
      </c>
      <c r="T57" s="191" t="e">
        <f>+#REF!</f>
        <v>#REF!</v>
      </c>
      <c r="U57" s="192" t="e">
        <f>+#REF!</f>
        <v>#REF!</v>
      </c>
      <c r="V57" s="193" t="e">
        <f>+#REF!</f>
        <v>#REF!</v>
      </c>
      <c r="W57" s="188" t="e">
        <f>+#REF!</f>
        <v>#REF!</v>
      </c>
      <c r="X57" s="188" t="e">
        <f>+#REF!</f>
        <v>#REF!</v>
      </c>
      <c r="Y57" s="188" t="e">
        <f>+#REF!</f>
        <v>#REF!</v>
      </c>
      <c r="Z57" s="188" t="e">
        <f>+#REF!</f>
        <v>#REF!</v>
      </c>
      <c r="AA57" s="223" t="e">
        <f t="shared" si="2"/>
        <v>#REF!</v>
      </c>
      <c r="AB57" s="189" t="e">
        <f t="shared" si="3"/>
        <v>#REF!</v>
      </c>
    </row>
    <row r="58" spans="1:28" ht="12.75">
      <c r="A58" s="58"/>
      <c r="B58" s="58"/>
      <c r="C58" s="2"/>
      <c r="D58" s="2"/>
      <c r="E58" s="2"/>
      <c r="F58" s="2"/>
      <c r="G58" s="2"/>
      <c r="H58" s="2"/>
      <c r="I58" s="2"/>
      <c r="J58" s="2"/>
      <c r="K58" s="2"/>
      <c r="L58" s="31"/>
      <c r="M58" s="130">
        <v>26</v>
      </c>
      <c r="N58" s="172" t="s">
        <v>155</v>
      </c>
      <c r="O58" s="51" t="s">
        <v>53</v>
      </c>
      <c r="P58" s="181"/>
      <c r="Q58" s="188" t="e">
        <f t="shared" si="5"/>
        <v>#REF!</v>
      </c>
      <c r="R58" s="188" t="e">
        <f t="shared" si="1"/>
        <v>#REF!</v>
      </c>
      <c r="S58" s="190" t="e">
        <f>+#REF!</f>
        <v>#REF!</v>
      </c>
      <c r="T58" s="191" t="e">
        <f>+#REF!</f>
        <v>#REF!</v>
      </c>
      <c r="U58" s="192" t="e">
        <f>+#REF!</f>
        <v>#REF!</v>
      </c>
      <c r="V58" s="193" t="e">
        <f>+#REF!</f>
        <v>#REF!</v>
      </c>
      <c r="W58" s="188" t="e">
        <f>+#REF!</f>
        <v>#REF!</v>
      </c>
      <c r="X58" s="188" t="e">
        <f>+#REF!</f>
        <v>#REF!</v>
      </c>
      <c r="Y58" s="188" t="e">
        <f>+#REF!</f>
        <v>#REF!</v>
      </c>
      <c r="Z58" s="188" t="e">
        <f>+#REF!</f>
        <v>#REF!</v>
      </c>
      <c r="AA58" s="223" t="e">
        <f t="shared" si="2"/>
        <v>#REF!</v>
      </c>
      <c r="AB58" s="189" t="e">
        <f t="shared" si="3"/>
        <v>#REF!</v>
      </c>
    </row>
    <row r="59" spans="1:28" ht="22.5">
      <c r="A59" s="58"/>
      <c r="B59" s="58"/>
      <c r="C59" s="2"/>
      <c r="D59" s="2"/>
      <c r="E59" s="2"/>
      <c r="F59" s="2"/>
      <c r="G59" s="2"/>
      <c r="H59" s="2"/>
      <c r="I59" s="2"/>
      <c r="J59" s="2"/>
      <c r="K59" s="2"/>
      <c r="L59" s="31"/>
      <c r="M59" s="130">
        <v>27</v>
      </c>
      <c r="N59" s="172" t="s">
        <v>128</v>
      </c>
      <c r="O59" s="51" t="s">
        <v>55</v>
      </c>
      <c r="P59" s="181"/>
      <c r="Q59" s="188" t="e">
        <f t="shared" si="5"/>
        <v>#REF!</v>
      </c>
      <c r="R59" s="188" t="e">
        <f t="shared" si="1"/>
        <v>#REF!</v>
      </c>
      <c r="S59" s="190" t="e">
        <f>+#REF!</f>
        <v>#REF!</v>
      </c>
      <c r="T59" s="191" t="e">
        <f>+#REF!</f>
        <v>#REF!</v>
      </c>
      <c r="U59" s="192" t="e">
        <f>+#REF!</f>
        <v>#REF!</v>
      </c>
      <c r="V59" s="193" t="e">
        <f>+#REF!</f>
        <v>#REF!</v>
      </c>
      <c r="W59" s="188" t="e">
        <f>+#REF!</f>
        <v>#REF!</v>
      </c>
      <c r="X59" s="188" t="e">
        <f>+#REF!</f>
        <v>#REF!</v>
      </c>
      <c r="Y59" s="188" t="e">
        <f>+#REF!</f>
        <v>#REF!</v>
      </c>
      <c r="Z59" s="188" t="e">
        <f>+#REF!</f>
        <v>#REF!</v>
      </c>
      <c r="AA59" s="223" t="e">
        <f t="shared" si="2"/>
        <v>#REF!</v>
      </c>
      <c r="AB59" s="189" t="e">
        <f t="shared" si="3"/>
        <v>#REF!</v>
      </c>
    </row>
    <row r="60" spans="1:28" ht="22.5">
      <c r="A60" s="58"/>
      <c r="B60" s="58"/>
      <c r="C60" s="2"/>
      <c r="D60" s="2"/>
      <c r="E60" s="2"/>
      <c r="F60" s="2"/>
      <c r="G60" s="2"/>
      <c r="H60" s="2"/>
      <c r="I60" s="2"/>
      <c r="J60" s="2"/>
      <c r="K60" s="2"/>
      <c r="L60" s="31"/>
      <c r="M60" s="130">
        <v>28</v>
      </c>
      <c r="N60" s="174" t="s">
        <v>162</v>
      </c>
      <c r="O60" s="51" t="s">
        <v>53</v>
      </c>
      <c r="P60" s="181"/>
      <c r="Q60" s="188" t="e">
        <f t="shared" si="5"/>
        <v>#REF!</v>
      </c>
      <c r="R60" s="188" t="e">
        <f t="shared" si="1"/>
        <v>#REF!</v>
      </c>
      <c r="S60" s="190" t="e">
        <f>+#REF!</f>
        <v>#REF!</v>
      </c>
      <c r="T60" s="191" t="e">
        <f>+#REF!</f>
        <v>#REF!</v>
      </c>
      <c r="U60" s="192" t="e">
        <f>+#REF!</f>
        <v>#REF!</v>
      </c>
      <c r="V60" s="193" t="e">
        <f>+#REF!</f>
        <v>#REF!</v>
      </c>
      <c r="W60" s="188" t="e">
        <f>+#REF!</f>
        <v>#REF!</v>
      </c>
      <c r="X60" s="188" t="e">
        <f>+#REF!</f>
        <v>#REF!</v>
      </c>
      <c r="Y60" s="188" t="e">
        <f>+#REF!</f>
        <v>#REF!</v>
      </c>
      <c r="Z60" s="188" t="e">
        <f>+#REF!</f>
        <v>#REF!</v>
      </c>
      <c r="AA60" s="223" t="e">
        <f t="shared" si="2"/>
        <v>#REF!</v>
      </c>
      <c r="AB60" s="189" t="e">
        <f t="shared" si="3"/>
        <v>#REF!</v>
      </c>
    </row>
    <row r="61" spans="1:28" ht="22.5">
      <c r="A61" s="58"/>
      <c r="B61" s="58"/>
      <c r="C61" s="2"/>
      <c r="D61" s="2"/>
      <c r="E61" s="2"/>
      <c r="F61" s="2"/>
      <c r="G61" s="2"/>
      <c r="H61" s="2"/>
      <c r="I61" s="2"/>
      <c r="J61" s="2"/>
      <c r="K61" s="2"/>
      <c r="L61" s="31"/>
      <c r="M61" s="130">
        <v>29</v>
      </c>
      <c r="N61" s="172" t="s">
        <v>70</v>
      </c>
      <c r="O61" s="51" t="s">
        <v>53</v>
      </c>
      <c r="P61" s="181"/>
      <c r="Q61" s="188" t="e">
        <f t="shared" si="5"/>
        <v>#REF!</v>
      </c>
      <c r="R61" s="188" t="e">
        <f t="shared" si="1"/>
        <v>#REF!</v>
      </c>
      <c r="S61" s="190" t="e">
        <f>+#REF!</f>
        <v>#REF!</v>
      </c>
      <c r="T61" s="191" t="e">
        <f>+#REF!</f>
        <v>#REF!</v>
      </c>
      <c r="U61" s="192" t="e">
        <f>+#REF!</f>
        <v>#REF!</v>
      </c>
      <c r="V61" s="193" t="e">
        <f>+#REF!</f>
        <v>#REF!</v>
      </c>
      <c r="W61" s="188" t="e">
        <f>+#REF!</f>
        <v>#REF!</v>
      </c>
      <c r="X61" s="188" t="e">
        <f>+#REF!</f>
        <v>#REF!</v>
      </c>
      <c r="Y61" s="188" t="e">
        <f>+#REF!</f>
        <v>#REF!</v>
      </c>
      <c r="Z61" s="188" t="e">
        <f>+#REF!</f>
        <v>#REF!</v>
      </c>
      <c r="AA61" s="223" t="e">
        <f t="shared" si="2"/>
        <v>#REF!</v>
      </c>
      <c r="AB61" s="189" t="e">
        <f t="shared" si="3"/>
        <v>#REF!</v>
      </c>
    </row>
    <row r="62" spans="1:28" ht="33.75">
      <c r="A62" s="58"/>
      <c r="B62" s="58"/>
      <c r="C62" s="2"/>
      <c r="D62" s="2"/>
      <c r="E62" s="2"/>
      <c r="F62" s="2"/>
      <c r="G62" s="2"/>
      <c r="H62" s="2"/>
      <c r="I62" s="2"/>
      <c r="J62" s="2"/>
      <c r="K62" s="2"/>
      <c r="L62" s="31"/>
      <c r="M62" s="130">
        <v>30</v>
      </c>
      <c r="N62" s="172" t="s">
        <v>71</v>
      </c>
      <c r="O62" s="51" t="s">
        <v>53</v>
      </c>
      <c r="P62" s="181"/>
      <c r="Q62" s="188" t="e">
        <f t="shared" si="5"/>
        <v>#REF!</v>
      </c>
      <c r="R62" s="188" t="e">
        <f t="shared" si="1"/>
        <v>#REF!</v>
      </c>
      <c r="S62" s="190" t="e">
        <f>+#REF!</f>
        <v>#REF!</v>
      </c>
      <c r="T62" s="191" t="e">
        <f>+#REF!</f>
        <v>#REF!</v>
      </c>
      <c r="U62" s="192" t="e">
        <f>+#REF!</f>
        <v>#REF!</v>
      </c>
      <c r="V62" s="193" t="e">
        <f>+#REF!</f>
        <v>#REF!</v>
      </c>
      <c r="W62" s="188" t="e">
        <f>+#REF!</f>
        <v>#REF!</v>
      </c>
      <c r="X62" s="188" t="e">
        <f>+#REF!</f>
        <v>#REF!</v>
      </c>
      <c r="Y62" s="188" t="e">
        <f>+#REF!</f>
        <v>#REF!</v>
      </c>
      <c r="Z62" s="188" t="e">
        <f>+#REF!</f>
        <v>#REF!</v>
      </c>
      <c r="AA62" s="223" t="e">
        <f t="shared" si="2"/>
        <v>#REF!</v>
      </c>
      <c r="AB62" s="189" t="e">
        <f t="shared" si="3"/>
        <v>#REF!</v>
      </c>
    </row>
    <row r="63" spans="1:28" ht="45">
      <c r="A63" s="58"/>
      <c r="B63" s="58"/>
      <c r="C63" s="2"/>
      <c r="D63" s="2"/>
      <c r="E63" s="2"/>
      <c r="F63" s="2"/>
      <c r="G63" s="2"/>
      <c r="H63" s="2"/>
      <c r="I63" s="2"/>
      <c r="J63" s="2"/>
      <c r="K63" s="2"/>
      <c r="L63" s="31"/>
      <c r="M63" s="130">
        <v>31</v>
      </c>
      <c r="N63" s="172" t="s">
        <v>156</v>
      </c>
      <c r="O63" s="51" t="s">
        <v>53</v>
      </c>
      <c r="P63" s="181"/>
      <c r="Q63" s="188" t="e">
        <f t="shared" si="5"/>
        <v>#REF!</v>
      </c>
      <c r="R63" s="188" t="e">
        <f t="shared" si="1"/>
        <v>#REF!</v>
      </c>
      <c r="S63" s="190" t="e">
        <f>+#REF!</f>
        <v>#REF!</v>
      </c>
      <c r="T63" s="191" t="e">
        <f>+#REF!</f>
        <v>#REF!</v>
      </c>
      <c r="U63" s="192" t="e">
        <f>+#REF!</f>
        <v>#REF!</v>
      </c>
      <c r="V63" s="193" t="e">
        <f>+#REF!</f>
        <v>#REF!</v>
      </c>
      <c r="W63" s="188" t="e">
        <f>+#REF!</f>
        <v>#REF!</v>
      </c>
      <c r="X63" s="188" t="e">
        <f>+#REF!</f>
        <v>#REF!</v>
      </c>
      <c r="Y63" s="188" t="e">
        <f>+#REF!</f>
        <v>#REF!</v>
      </c>
      <c r="Z63" s="188" t="e">
        <f>+#REF!</f>
        <v>#REF!</v>
      </c>
      <c r="AA63" s="223" t="e">
        <f t="shared" si="2"/>
        <v>#REF!</v>
      </c>
      <c r="AB63" s="189" t="e">
        <f t="shared" si="3"/>
        <v>#REF!</v>
      </c>
    </row>
    <row r="64" spans="1:28" ht="12.75">
      <c r="A64" s="58"/>
      <c r="B64" s="58"/>
      <c r="C64" s="2"/>
      <c r="D64" s="2"/>
      <c r="E64" s="2"/>
      <c r="F64" s="2"/>
      <c r="G64" s="2"/>
      <c r="H64" s="2"/>
      <c r="I64" s="2"/>
      <c r="J64" s="2"/>
      <c r="K64" s="2"/>
      <c r="L64" s="31"/>
      <c r="M64" s="130">
        <v>32</v>
      </c>
      <c r="N64" s="172" t="s">
        <v>157</v>
      </c>
      <c r="O64" s="51" t="s">
        <v>53</v>
      </c>
      <c r="P64" s="181"/>
      <c r="Q64" s="188" t="e">
        <f t="shared" si="5"/>
        <v>#REF!</v>
      </c>
      <c r="R64" s="188" t="e">
        <f t="shared" si="1"/>
        <v>#REF!</v>
      </c>
      <c r="S64" s="190" t="e">
        <f>+#REF!</f>
        <v>#REF!</v>
      </c>
      <c r="T64" s="191" t="e">
        <f>+#REF!</f>
        <v>#REF!</v>
      </c>
      <c r="U64" s="192" t="e">
        <f>+#REF!</f>
        <v>#REF!</v>
      </c>
      <c r="V64" s="193" t="e">
        <f>+#REF!</f>
        <v>#REF!</v>
      </c>
      <c r="W64" s="188" t="e">
        <f>+#REF!</f>
        <v>#REF!</v>
      </c>
      <c r="X64" s="188" t="e">
        <f>+#REF!</f>
        <v>#REF!</v>
      </c>
      <c r="Y64" s="188" t="e">
        <f>+#REF!</f>
        <v>#REF!</v>
      </c>
      <c r="Z64" s="188" t="e">
        <f>+#REF!</f>
        <v>#REF!</v>
      </c>
      <c r="AA64" s="223" t="e">
        <f t="shared" si="2"/>
        <v>#REF!</v>
      </c>
      <c r="AB64" s="189" t="e">
        <f t="shared" si="3"/>
        <v>#REF!</v>
      </c>
    </row>
    <row r="65" spans="1:28" ht="12.75">
      <c r="A65" s="62"/>
      <c r="B65" s="58" t="s">
        <v>134</v>
      </c>
      <c r="C65" s="6"/>
      <c r="D65" s="6"/>
      <c r="E65" s="6"/>
      <c r="F65" s="6"/>
      <c r="G65" s="6"/>
      <c r="H65" s="6"/>
      <c r="I65" s="6"/>
      <c r="J65" s="6"/>
      <c r="K65" s="6"/>
      <c r="L65" s="6"/>
      <c r="M65" s="130"/>
      <c r="N65" s="210" t="s">
        <v>131</v>
      </c>
      <c r="O65" s="169"/>
      <c r="P65" s="179"/>
      <c r="Q65" s="194" t="e">
        <f aca="true" t="shared" si="6" ref="Q65:AA65">SUM(Q66:Q76)</f>
        <v>#REF!</v>
      </c>
      <c r="R65" s="194" t="e">
        <f t="shared" si="6"/>
        <v>#REF!</v>
      </c>
      <c r="S65" s="194" t="e">
        <f t="shared" si="6"/>
        <v>#REF!</v>
      </c>
      <c r="T65" s="194" t="e">
        <f t="shared" si="6"/>
        <v>#REF!</v>
      </c>
      <c r="U65" s="194" t="e">
        <f t="shared" si="6"/>
        <v>#REF!</v>
      </c>
      <c r="V65" s="194" t="e">
        <f t="shared" si="6"/>
        <v>#REF!</v>
      </c>
      <c r="W65" s="219" t="e">
        <f t="shared" si="6"/>
        <v>#REF!</v>
      </c>
      <c r="X65" s="219" t="e">
        <f t="shared" si="6"/>
        <v>#REF!</v>
      </c>
      <c r="Y65" s="219" t="e">
        <f t="shared" si="6"/>
        <v>#REF!</v>
      </c>
      <c r="Z65" s="219" t="e">
        <f t="shared" si="6"/>
        <v>#REF!</v>
      </c>
      <c r="AA65" s="219" t="e">
        <f t="shared" si="6"/>
        <v>#REF!</v>
      </c>
      <c r="AB65" s="224" t="e">
        <f>+AA65/R65*100</f>
        <v>#REF!</v>
      </c>
    </row>
    <row r="66" spans="1:28" ht="22.5">
      <c r="A66" s="62"/>
      <c r="B66" s="58"/>
      <c r="C66" s="6"/>
      <c r="D66" s="6"/>
      <c r="E66" s="6"/>
      <c r="F66" s="6"/>
      <c r="G66" s="6"/>
      <c r="H66" s="6"/>
      <c r="I66" s="6"/>
      <c r="J66" s="6"/>
      <c r="K66" s="6"/>
      <c r="L66" s="6"/>
      <c r="M66" s="130">
        <v>1</v>
      </c>
      <c r="N66" s="172" t="s">
        <v>72</v>
      </c>
      <c r="O66" s="51" t="s">
        <v>53</v>
      </c>
      <c r="P66" s="181"/>
      <c r="Q66" s="188" t="e">
        <f aca="true" t="shared" si="7" ref="Q66:Q76">+S66+T66+U66+V66</f>
        <v>#REF!</v>
      </c>
      <c r="R66" s="188" t="e">
        <f t="shared" si="1"/>
        <v>#REF!</v>
      </c>
      <c r="S66" s="190" t="e">
        <f>+#REF!</f>
        <v>#REF!</v>
      </c>
      <c r="T66" s="191" t="e">
        <f>+#REF!</f>
        <v>#REF!</v>
      </c>
      <c r="U66" s="192" t="e">
        <f>+#REF!</f>
        <v>#REF!</v>
      </c>
      <c r="V66" s="193" t="e">
        <f>+#REF!</f>
        <v>#REF!</v>
      </c>
      <c r="W66" s="188" t="e">
        <f>+#REF!</f>
        <v>#REF!</v>
      </c>
      <c r="X66" s="188" t="e">
        <f>+#REF!</f>
        <v>#REF!</v>
      </c>
      <c r="Y66" s="188" t="e">
        <f>+#REF!</f>
        <v>#REF!</v>
      </c>
      <c r="Z66" s="188" t="e">
        <f>+#REF!</f>
        <v>#REF!</v>
      </c>
      <c r="AA66" s="223" t="e">
        <f t="shared" si="2"/>
        <v>#REF!</v>
      </c>
      <c r="AB66" s="189" t="e">
        <f t="shared" si="3"/>
        <v>#REF!</v>
      </c>
    </row>
    <row r="67" spans="1:28" ht="22.5">
      <c r="A67" s="62"/>
      <c r="B67" s="58"/>
      <c r="C67" s="6"/>
      <c r="D67" s="6"/>
      <c r="E67" s="6"/>
      <c r="F67" s="62"/>
      <c r="G67" s="6"/>
      <c r="H67" s="6"/>
      <c r="I67" s="6"/>
      <c r="J67" s="6"/>
      <c r="K67" s="6"/>
      <c r="L67" s="6"/>
      <c r="M67" s="130">
        <v>2</v>
      </c>
      <c r="N67" s="172" t="s">
        <v>73</v>
      </c>
      <c r="O67" s="51" t="s">
        <v>53</v>
      </c>
      <c r="P67" s="181"/>
      <c r="Q67" s="188" t="e">
        <f t="shared" si="7"/>
        <v>#REF!</v>
      </c>
      <c r="R67" s="188" t="e">
        <f t="shared" si="1"/>
        <v>#REF!</v>
      </c>
      <c r="S67" s="190" t="e">
        <f>+#REF!</f>
        <v>#REF!</v>
      </c>
      <c r="T67" s="191" t="e">
        <f>+#REF!</f>
        <v>#REF!</v>
      </c>
      <c r="U67" s="192" t="e">
        <f>+#REF!</f>
        <v>#REF!</v>
      </c>
      <c r="V67" s="193" t="e">
        <f>+#REF!</f>
        <v>#REF!</v>
      </c>
      <c r="W67" s="188" t="e">
        <f>+#REF!</f>
        <v>#REF!</v>
      </c>
      <c r="X67" s="188" t="e">
        <f>+#REF!</f>
        <v>#REF!</v>
      </c>
      <c r="Y67" s="188" t="e">
        <f>+#REF!</f>
        <v>#REF!</v>
      </c>
      <c r="Z67" s="188" t="e">
        <f>+#REF!</f>
        <v>#REF!</v>
      </c>
      <c r="AA67" s="223" t="e">
        <f t="shared" si="2"/>
        <v>#REF!</v>
      </c>
      <c r="AB67" s="189" t="e">
        <f t="shared" si="3"/>
        <v>#REF!</v>
      </c>
    </row>
    <row r="68" spans="1:28" ht="33.75">
      <c r="A68" s="62"/>
      <c r="B68" s="58"/>
      <c r="C68" s="6"/>
      <c r="D68" s="6"/>
      <c r="E68" s="6"/>
      <c r="F68" s="6"/>
      <c r="G68" s="62"/>
      <c r="H68" s="6"/>
      <c r="I68" s="6"/>
      <c r="J68" s="6"/>
      <c r="K68" s="6"/>
      <c r="L68" s="6"/>
      <c r="M68" s="130">
        <v>3</v>
      </c>
      <c r="N68" s="173" t="s">
        <v>74</v>
      </c>
      <c r="O68" s="51" t="s">
        <v>55</v>
      </c>
      <c r="P68" s="181"/>
      <c r="Q68" s="188" t="e">
        <f t="shared" si="7"/>
        <v>#REF!</v>
      </c>
      <c r="R68" s="188" t="e">
        <f t="shared" si="1"/>
        <v>#REF!</v>
      </c>
      <c r="S68" s="190" t="e">
        <f>+#REF!</f>
        <v>#REF!</v>
      </c>
      <c r="T68" s="191" t="e">
        <f>+#REF!</f>
        <v>#REF!</v>
      </c>
      <c r="U68" s="192" t="e">
        <f>+#REF!</f>
        <v>#REF!</v>
      </c>
      <c r="V68" s="193" t="e">
        <f>+#REF!</f>
        <v>#REF!</v>
      </c>
      <c r="W68" s="188" t="e">
        <f>+#REF!</f>
        <v>#REF!</v>
      </c>
      <c r="X68" s="188" t="e">
        <f>+#REF!</f>
        <v>#REF!</v>
      </c>
      <c r="Y68" s="188" t="e">
        <f>+#REF!</f>
        <v>#REF!</v>
      </c>
      <c r="Z68" s="188" t="e">
        <f>+#REF!</f>
        <v>#REF!</v>
      </c>
      <c r="AA68" s="223" t="e">
        <f t="shared" si="2"/>
        <v>#REF!</v>
      </c>
      <c r="AB68" s="189" t="e">
        <f t="shared" si="3"/>
        <v>#REF!</v>
      </c>
    </row>
    <row r="69" spans="1:28" ht="22.5">
      <c r="A69" s="62"/>
      <c r="B69" s="58"/>
      <c r="C69" s="6"/>
      <c r="D69" s="6"/>
      <c r="E69" s="6"/>
      <c r="F69" s="6"/>
      <c r="G69" s="6"/>
      <c r="H69" s="62"/>
      <c r="I69" s="62"/>
      <c r="J69" s="62"/>
      <c r="K69" s="62"/>
      <c r="L69" s="62"/>
      <c r="M69" s="130" t="s">
        <v>135</v>
      </c>
      <c r="N69" s="173" t="s">
        <v>75</v>
      </c>
      <c r="O69" s="51" t="s">
        <v>53</v>
      </c>
      <c r="P69" s="181"/>
      <c r="Q69" s="188" t="e">
        <f t="shared" si="7"/>
        <v>#REF!</v>
      </c>
      <c r="R69" s="188" t="e">
        <f t="shared" si="1"/>
        <v>#REF!</v>
      </c>
      <c r="S69" s="190" t="e">
        <f>+#REF!</f>
        <v>#REF!</v>
      </c>
      <c r="T69" s="191" t="e">
        <f>+#REF!</f>
        <v>#REF!</v>
      </c>
      <c r="U69" s="192" t="e">
        <f>+#REF!</f>
        <v>#REF!</v>
      </c>
      <c r="V69" s="193" t="e">
        <f>+#REF!</f>
        <v>#REF!</v>
      </c>
      <c r="W69" s="188" t="e">
        <f>+#REF!</f>
        <v>#REF!</v>
      </c>
      <c r="X69" s="188" t="e">
        <f>+#REF!</f>
        <v>#REF!</v>
      </c>
      <c r="Y69" s="188" t="e">
        <f>+#REF!</f>
        <v>#REF!</v>
      </c>
      <c r="Z69" s="188" t="e">
        <f>+#REF!</f>
        <v>#REF!</v>
      </c>
      <c r="AA69" s="223" t="e">
        <f t="shared" si="2"/>
        <v>#REF!</v>
      </c>
      <c r="AB69" s="189" t="e">
        <f t="shared" si="3"/>
        <v>#REF!</v>
      </c>
    </row>
    <row r="70" spans="1:28" ht="33.75">
      <c r="A70" s="62"/>
      <c r="B70" s="58"/>
      <c r="C70" s="6"/>
      <c r="D70" s="6"/>
      <c r="E70" s="6"/>
      <c r="F70" s="6"/>
      <c r="G70" s="6"/>
      <c r="H70" s="6"/>
      <c r="I70" s="6"/>
      <c r="J70" s="62"/>
      <c r="K70" s="62"/>
      <c r="L70" s="62"/>
      <c r="M70" s="130" t="s">
        <v>136</v>
      </c>
      <c r="N70" s="173" t="s">
        <v>76</v>
      </c>
      <c r="O70" s="51" t="s">
        <v>55</v>
      </c>
      <c r="P70" s="181"/>
      <c r="Q70" s="188" t="e">
        <f t="shared" si="7"/>
        <v>#REF!</v>
      </c>
      <c r="R70" s="188" t="e">
        <f t="shared" si="1"/>
        <v>#REF!</v>
      </c>
      <c r="S70" s="190" t="e">
        <f>+#REF!</f>
        <v>#REF!</v>
      </c>
      <c r="T70" s="191" t="e">
        <f>+#REF!</f>
        <v>#REF!</v>
      </c>
      <c r="U70" s="192" t="e">
        <f>+#REF!</f>
        <v>#REF!</v>
      </c>
      <c r="V70" s="193" t="e">
        <f>+#REF!</f>
        <v>#REF!</v>
      </c>
      <c r="W70" s="188" t="e">
        <f>+#REF!</f>
        <v>#REF!</v>
      </c>
      <c r="X70" s="188" t="e">
        <f>+#REF!</f>
        <v>#REF!</v>
      </c>
      <c r="Y70" s="188" t="e">
        <f>+#REF!</f>
        <v>#REF!</v>
      </c>
      <c r="Z70" s="188" t="e">
        <f>+#REF!</f>
        <v>#REF!</v>
      </c>
      <c r="AA70" s="223" t="e">
        <f t="shared" si="2"/>
        <v>#REF!</v>
      </c>
      <c r="AB70" s="189" t="e">
        <f t="shared" si="3"/>
        <v>#REF!</v>
      </c>
    </row>
    <row r="71" spans="1:28" ht="22.5">
      <c r="A71" s="62"/>
      <c r="B71" s="58"/>
      <c r="C71" s="6"/>
      <c r="D71" s="6"/>
      <c r="E71" s="6"/>
      <c r="F71" s="6"/>
      <c r="G71" s="6"/>
      <c r="H71" s="6"/>
      <c r="I71" s="6"/>
      <c r="J71" s="62"/>
      <c r="K71" s="62"/>
      <c r="L71" s="62"/>
      <c r="M71" s="130" t="s">
        <v>137</v>
      </c>
      <c r="N71" s="173" t="s">
        <v>77</v>
      </c>
      <c r="O71" s="51" t="s">
        <v>55</v>
      </c>
      <c r="P71" s="181"/>
      <c r="Q71" s="188" t="e">
        <f t="shared" si="7"/>
        <v>#REF!</v>
      </c>
      <c r="R71" s="188" t="e">
        <f t="shared" si="1"/>
        <v>#REF!</v>
      </c>
      <c r="S71" s="190" t="e">
        <f>+#REF!</f>
        <v>#REF!</v>
      </c>
      <c r="T71" s="191" t="e">
        <f>+#REF!</f>
        <v>#REF!</v>
      </c>
      <c r="U71" s="192" t="e">
        <f>+#REF!</f>
        <v>#REF!</v>
      </c>
      <c r="V71" s="193" t="e">
        <f>+#REF!</f>
        <v>#REF!</v>
      </c>
      <c r="W71" s="188" t="e">
        <f>+#REF!</f>
        <v>#REF!</v>
      </c>
      <c r="X71" s="188" t="e">
        <f>+#REF!</f>
        <v>#REF!</v>
      </c>
      <c r="Y71" s="188" t="e">
        <f>+#REF!</f>
        <v>#REF!</v>
      </c>
      <c r="Z71" s="188" t="e">
        <f>+#REF!</f>
        <v>#REF!</v>
      </c>
      <c r="AA71" s="223" t="e">
        <f t="shared" si="2"/>
        <v>#REF!</v>
      </c>
      <c r="AB71" s="189" t="e">
        <f t="shared" si="3"/>
        <v>#REF!</v>
      </c>
    </row>
    <row r="72" spans="1:28" ht="22.5">
      <c r="A72" s="62"/>
      <c r="B72" s="58"/>
      <c r="C72" s="6"/>
      <c r="D72" s="6"/>
      <c r="E72" s="6"/>
      <c r="F72" s="6"/>
      <c r="G72" s="6"/>
      <c r="H72" s="6"/>
      <c r="I72" s="6"/>
      <c r="J72" s="62"/>
      <c r="K72" s="62"/>
      <c r="L72" s="62"/>
      <c r="M72" s="130" t="s">
        <v>138</v>
      </c>
      <c r="N72" s="173" t="s">
        <v>78</v>
      </c>
      <c r="O72" s="51" t="s">
        <v>53</v>
      </c>
      <c r="P72" s="181"/>
      <c r="Q72" s="188" t="e">
        <f t="shared" si="7"/>
        <v>#REF!</v>
      </c>
      <c r="R72" s="188" t="e">
        <f t="shared" si="1"/>
        <v>#REF!</v>
      </c>
      <c r="S72" s="190" t="e">
        <f>+#REF!</f>
        <v>#REF!</v>
      </c>
      <c r="T72" s="191" t="e">
        <f>+#REF!</f>
        <v>#REF!</v>
      </c>
      <c r="U72" s="192" t="e">
        <f>+#REF!</f>
        <v>#REF!</v>
      </c>
      <c r="V72" s="193" t="e">
        <f>+#REF!</f>
        <v>#REF!</v>
      </c>
      <c r="W72" s="188" t="e">
        <f>+#REF!</f>
        <v>#REF!</v>
      </c>
      <c r="X72" s="188" t="e">
        <f>+#REF!</f>
        <v>#REF!</v>
      </c>
      <c r="Y72" s="188" t="e">
        <f>+#REF!</f>
        <v>#REF!</v>
      </c>
      <c r="Z72" s="188" t="e">
        <f>+#REF!</f>
        <v>#REF!</v>
      </c>
      <c r="AA72" s="223" t="e">
        <f t="shared" si="2"/>
        <v>#REF!</v>
      </c>
      <c r="AB72" s="189" t="e">
        <f t="shared" si="3"/>
        <v>#REF!</v>
      </c>
    </row>
    <row r="73" spans="1:28" ht="22.5">
      <c r="A73" s="62"/>
      <c r="B73" s="58"/>
      <c r="C73" s="6"/>
      <c r="D73" s="6"/>
      <c r="E73" s="6"/>
      <c r="F73" s="6"/>
      <c r="G73" s="6"/>
      <c r="H73" s="6"/>
      <c r="I73" s="6"/>
      <c r="J73" s="62"/>
      <c r="K73" s="62"/>
      <c r="L73" s="62"/>
      <c r="M73" s="130" t="s">
        <v>139</v>
      </c>
      <c r="N73" s="173" t="s">
        <v>79</v>
      </c>
      <c r="O73" s="51" t="s">
        <v>53</v>
      </c>
      <c r="P73" s="181"/>
      <c r="Q73" s="188" t="e">
        <f t="shared" si="7"/>
        <v>#REF!</v>
      </c>
      <c r="R73" s="188" t="e">
        <f t="shared" si="1"/>
        <v>#REF!</v>
      </c>
      <c r="S73" s="190" t="e">
        <f>+#REF!</f>
        <v>#REF!</v>
      </c>
      <c r="T73" s="191" t="e">
        <f>+#REF!</f>
        <v>#REF!</v>
      </c>
      <c r="U73" s="192" t="e">
        <f>+#REF!</f>
        <v>#REF!</v>
      </c>
      <c r="V73" s="193" t="e">
        <f>+#REF!</f>
        <v>#REF!</v>
      </c>
      <c r="W73" s="188" t="e">
        <f>+#REF!</f>
        <v>#REF!</v>
      </c>
      <c r="X73" s="188" t="e">
        <f>+#REF!</f>
        <v>#REF!</v>
      </c>
      <c r="Y73" s="188" t="e">
        <f>+#REF!</f>
        <v>#REF!</v>
      </c>
      <c r="Z73" s="188" t="e">
        <f>+#REF!</f>
        <v>#REF!</v>
      </c>
      <c r="AA73" s="223" t="e">
        <f t="shared" si="2"/>
        <v>#REF!</v>
      </c>
      <c r="AB73" s="189" t="e">
        <f t="shared" si="3"/>
        <v>#REF!</v>
      </c>
    </row>
    <row r="74" spans="1:28" ht="45">
      <c r="A74" s="62"/>
      <c r="B74" s="58"/>
      <c r="C74" s="6"/>
      <c r="D74" s="6"/>
      <c r="E74" s="6"/>
      <c r="F74" s="6"/>
      <c r="G74" s="6"/>
      <c r="H74" s="6"/>
      <c r="I74" s="6"/>
      <c r="J74" s="62"/>
      <c r="K74" s="62"/>
      <c r="L74" s="62"/>
      <c r="M74" s="130" t="s">
        <v>140</v>
      </c>
      <c r="N74" s="173" t="s">
        <v>80</v>
      </c>
      <c r="O74" s="51" t="s">
        <v>53</v>
      </c>
      <c r="P74" s="181"/>
      <c r="Q74" s="188" t="e">
        <f t="shared" si="7"/>
        <v>#REF!</v>
      </c>
      <c r="R74" s="188" t="e">
        <f t="shared" si="1"/>
        <v>#REF!</v>
      </c>
      <c r="S74" s="190" t="e">
        <f>+#REF!</f>
        <v>#REF!</v>
      </c>
      <c r="T74" s="191" t="e">
        <f>+#REF!</f>
        <v>#REF!</v>
      </c>
      <c r="U74" s="192" t="e">
        <f>+#REF!</f>
        <v>#REF!</v>
      </c>
      <c r="V74" s="193" t="e">
        <f>+#REF!</f>
        <v>#REF!</v>
      </c>
      <c r="W74" s="188" t="e">
        <f>+#REF!</f>
        <v>#REF!</v>
      </c>
      <c r="X74" s="188" t="e">
        <f>+#REF!</f>
        <v>#REF!</v>
      </c>
      <c r="Y74" s="188" t="e">
        <f>+#REF!</f>
        <v>#REF!</v>
      </c>
      <c r="Z74" s="188" t="e">
        <f>+#REF!</f>
        <v>#REF!</v>
      </c>
      <c r="AA74" s="223" t="e">
        <f t="shared" si="2"/>
        <v>#REF!</v>
      </c>
      <c r="AB74" s="189" t="e">
        <f t="shared" si="3"/>
        <v>#REF!</v>
      </c>
    </row>
    <row r="75" spans="1:28" ht="22.5">
      <c r="A75" s="62"/>
      <c r="B75" s="58"/>
      <c r="C75" s="6"/>
      <c r="D75" s="6"/>
      <c r="E75" s="6"/>
      <c r="F75" s="6"/>
      <c r="G75" s="6"/>
      <c r="H75" s="6"/>
      <c r="I75" s="6"/>
      <c r="J75" s="6"/>
      <c r="K75" s="6"/>
      <c r="L75" s="6"/>
      <c r="M75" s="130">
        <v>10</v>
      </c>
      <c r="N75" s="173" t="s">
        <v>81</v>
      </c>
      <c r="O75" s="51" t="s">
        <v>55</v>
      </c>
      <c r="P75" s="181"/>
      <c r="Q75" s="188" t="e">
        <f t="shared" si="7"/>
        <v>#REF!</v>
      </c>
      <c r="R75" s="188" t="e">
        <f t="shared" si="1"/>
        <v>#REF!</v>
      </c>
      <c r="S75" s="190" t="e">
        <f>+#REF!</f>
        <v>#REF!</v>
      </c>
      <c r="T75" s="191" t="e">
        <f>+#REF!</f>
        <v>#REF!</v>
      </c>
      <c r="U75" s="192" t="e">
        <f>+#REF!</f>
        <v>#REF!</v>
      </c>
      <c r="V75" s="193" t="e">
        <f>+#REF!</f>
        <v>#REF!</v>
      </c>
      <c r="W75" s="188" t="e">
        <f>+#REF!</f>
        <v>#REF!</v>
      </c>
      <c r="X75" s="188" t="e">
        <f>+#REF!</f>
        <v>#REF!</v>
      </c>
      <c r="Y75" s="188" t="e">
        <f>+#REF!</f>
        <v>#REF!</v>
      </c>
      <c r="Z75" s="188" t="e">
        <f>+#REF!</f>
        <v>#REF!</v>
      </c>
      <c r="AA75" s="223" t="e">
        <f t="shared" si="2"/>
        <v>#REF!</v>
      </c>
      <c r="AB75" s="189" t="e">
        <f t="shared" si="3"/>
        <v>#REF!</v>
      </c>
    </row>
    <row r="76" spans="1:28" ht="33.75">
      <c r="A76" s="62"/>
      <c r="B76" s="58"/>
      <c r="C76" s="6"/>
      <c r="D76" s="6"/>
      <c r="E76" s="6"/>
      <c r="F76" s="6"/>
      <c r="G76" s="6"/>
      <c r="H76" s="6"/>
      <c r="I76" s="6"/>
      <c r="J76" s="6"/>
      <c r="K76" s="6"/>
      <c r="L76" s="6"/>
      <c r="M76" s="130">
        <v>11</v>
      </c>
      <c r="N76" s="173" t="s">
        <v>82</v>
      </c>
      <c r="O76" s="51" t="s">
        <v>83</v>
      </c>
      <c r="P76" s="181"/>
      <c r="Q76" s="188" t="e">
        <f t="shared" si="7"/>
        <v>#REF!</v>
      </c>
      <c r="R76" s="188" t="e">
        <f t="shared" si="1"/>
        <v>#REF!</v>
      </c>
      <c r="S76" s="190" t="e">
        <f>+#REF!</f>
        <v>#REF!</v>
      </c>
      <c r="T76" s="191" t="e">
        <f>+#REF!</f>
        <v>#REF!</v>
      </c>
      <c r="U76" s="192" t="e">
        <f>+#REF!</f>
        <v>#REF!</v>
      </c>
      <c r="V76" s="193" t="e">
        <f>+#REF!</f>
        <v>#REF!</v>
      </c>
      <c r="W76" s="188" t="e">
        <f>+#REF!</f>
        <v>#REF!</v>
      </c>
      <c r="X76" s="188" t="e">
        <f>+#REF!</f>
        <v>#REF!</v>
      </c>
      <c r="Y76" s="188" t="e">
        <f>+#REF!</f>
        <v>#REF!</v>
      </c>
      <c r="Z76" s="188" t="e">
        <f>+#REF!</f>
        <v>#REF!</v>
      </c>
      <c r="AA76" s="223" t="e">
        <f t="shared" si="2"/>
        <v>#REF!</v>
      </c>
      <c r="AB76" s="189" t="e">
        <f t="shared" si="3"/>
        <v>#REF!</v>
      </c>
    </row>
    <row r="77" spans="1:28" ht="12.75">
      <c r="A77" s="62"/>
      <c r="B77" s="58" t="s">
        <v>135</v>
      </c>
      <c r="C77" s="6"/>
      <c r="D77" s="6"/>
      <c r="E77" s="6"/>
      <c r="F77" s="6"/>
      <c r="G77" s="6"/>
      <c r="H77" s="6"/>
      <c r="I77" s="6"/>
      <c r="J77" s="6"/>
      <c r="K77" s="6"/>
      <c r="L77" s="6"/>
      <c r="M77" s="130"/>
      <c r="N77" s="210" t="s">
        <v>147</v>
      </c>
      <c r="O77" s="169"/>
      <c r="P77" s="179"/>
      <c r="Q77" s="194" t="e">
        <f aca="true" t="shared" si="8" ref="Q77:AA77">SUM(Q78:Q85)</f>
        <v>#REF!</v>
      </c>
      <c r="R77" s="194" t="e">
        <f t="shared" si="8"/>
        <v>#REF!</v>
      </c>
      <c r="S77" s="194" t="e">
        <f t="shared" si="8"/>
        <v>#REF!</v>
      </c>
      <c r="T77" s="194" t="e">
        <f t="shared" si="8"/>
        <v>#REF!</v>
      </c>
      <c r="U77" s="194" t="e">
        <f t="shared" si="8"/>
        <v>#REF!</v>
      </c>
      <c r="V77" s="194" t="e">
        <f t="shared" si="8"/>
        <v>#REF!</v>
      </c>
      <c r="W77" s="219" t="e">
        <f t="shared" si="8"/>
        <v>#REF!</v>
      </c>
      <c r="X77" s="219" t="e">
        <f t="shared" si="8"/>
        <v>#REF!</v>
      </c>
      <c r="Y77" s="219" t="e">
        <f t="shared" si="8"/>
        <v>#REF!</v>
      </c>
      <c r="Z77" s="219" t="e">
        <f t="shared" si="8"/>
        <v>#REF!</v>
      </c>
      <c r="AA77" s="219" t="e">
        <f t="shared" si="8"/>
        <v>#REF!</v>
      </c>
      <c r="AB77" s="224" t="e">
        <f>+AA77/R77*100</f>
        <v>#REF!</v>
      </c>
    </row>
    <row r="78" spans="1:28" ht="22.5">
      <c r="A78" s="62"/>
      <c r="B78" s="58"/>
      <c r="C78" s="6"/>
      <c r="D78" s="6"/>
      <c r="E78" s="6"/>
      <c r="F78" s="6"/>
      <c r="G78" s="6"/>
      <c r="H78" s="6"/>
      <c r="I78" s="6"/>
      <c r="J78" s="6"/>
      <c r="K78" s="6"/>
      <c r="L78" s="6"/>
      <c r="M78" s="130">
        <v>1</v>
      </c>
      <c r="N78" s="172" t="s">
        <v>84</v>
      </c>
      <c r="O78" s="51" t="s">
        <v>53</v>
      </c>
      <c r="P78" s="181"/>
      <c r="Q78" s="188" t="e">
        <f aca="true" t="shared" si="9" ref="Q78:Q85">+S78+T78+U78+V78</f>
        <v>#REF!</v>
      </c>
      <c r="R78" s="188" t="e">
        <f t="shared" si="1"/>
        <v>#REF!</v>
      </c>
      <c r="S78" s="190" t="e">
        <f>+#REF!</f>
        <v>#REF!</v>
      </c>
      <c r="T78" s="191" t="e">
        <f>+#REF!</f>
        <v>#REF!</v>
      </c>
      <c r="U78" s="192" t="e">
        <f>+#REF!</f>
        <v>#REF!</v>
      </c>
      <c r="V78" s="193" t="e">
        <f>+#REF!</f>
        <v>#REF!</v>
      </c>
      <c r="W78" s="188" t="e">
        <f>+#REF!</f>
        <v>#REF!</v>
      </c>
      <c r="X78" s="188" t="e">
        <f>+#REF!</f>
        <v>#REF!</v>
      </c>
      <c r="Y78" s="188" t="e">
        <f>+#REF!</f>
        <v>#REF!</v>
      </c>
      <c r="Z78" s="188" t="e">
        <f>+#REF!</f>
        <v>#REF!</v>
      </c>
      <c r="AA78" s="223" t="e">
        <f t="shared" si="2"/>
        <v>#REF!</v>
      </c>
      <c r="AB78" s="189" t="e">
        <f t="shared" si="3"/>
        <v>#REF!</v>
      </c>
    </row>
    <row r="79" spans="1:28" ht="22.5">
      <c r="A79" s="62"/>
      <c r="B79" s="58"/>
      <c r="C79" s="6"/>
      <c r="D79" s="6"/>
      <c r="E79" s="6"/>
      <c r="F79" s="6"/>
      <c r="G79" s="6"/>
      <c r="H79" s="6"/>
      <c r="I79" s="6"/>
      <c r="J79" s="6"/>
      <c r="K79" s="6"/>
      <c r="L79" s="6"/>
      <c r="M79" s="130">
        <v>2</v>
      </c>
      <c r="N79" s="172" t="s">
        <v>85</v>
      </c>
      <c r="O79" s="51" t="s">
        <v>53</v>
      </c>
      <c r="P79" s="181"/>
      <c r="Q79" s="188" t="e">
        <f t="shared" si="9"/>
        <v>#REF!</v>
      </c>
      <c r="R79" s="188" t="e">
        <f t="shared" si="1"/>
        <v>#REF!</v>
      </c>
      <c r="S79" s="190" t="e">
        <f>+#REF!</f>
        <v>#REF!</v>
      </c>
      <c r="T79" s="191" t="e">
        <f>+#REF!</f>
        <v>#REF!</v>
      </c>
      <c r="U79" s="192" t="e">
        <f>+#REF!</f>
        <v>#REF!</v>
      </c>
      <c r="V79" s="193" t="e">
        <f>+#REF!</f>
        <v>#REF!</v>
      </c>
      <c r="W79" s="188" t="e">
        <f>+#REF!</f>
        <v>#REF!</v>
      </c>
      <c r="X79" s="188" t="e">
        <f>+#REF!</f>
        <v>#REF!</v>
      </c>
      <c r="Y79" s="188" t="e">
        <f>+#REF!</f>
        <v>#REF!</v>
      </c>
      <c r="Z79" s="188" t="e">
        <f>+#REF!</f>
        <v>#REF!</v>
      </c>
      <c r="AA79" s="223" t="e">
        <f t="shared" si="2"/>
        <v>#REF!</v>
      </c>
      <c r="AB79" s="189" t="e">
        <f t="shared" si="3"/>
        <v>#REF!</v>
      </c>
    </row>
    <row r="80" spans="1:28" ht="22.5">
      <c r="A80" s="62"/>
      <c r="B80" s="58"/>
      <c r="C80" s="6"/>
      <c r="D80" s="6"/>
      <c r="E80" s="6"/>
      <c r="F80" s="6"/>
      <c r="G80" s="6"/>
      <c r="H80" s="6"/>
      <c r="I80" s="6"/>
      <c r="J80" s="6"/>
      <c r="K80" s="6"/>
      <c r="L80" s="6"/>
      <c r="M80" s="130">
        <v>3</v>
      </c>
      <c r="N80" s="172" t="s">
        <v>86</v>
      </c>
      <c r="O80" s="51" t="s">
        <v>53</v>
      </c>
      <c r="P80" s="181"/>
      <c r="Q80" s="188" t="e">
        <f t="shared" si="9"/>
        <v>#REF!</v>
      </c>
      <c r="R80" s="188" t="e">
        <f t="shared" si="1"/>
        <v>#REF!</v>
      </c>
      <c r="S80" s="190" t="e">
        <f>+#REF!</f>
        <v>#REF!</v>
      </c>
      <c r="T80" s="191" t="e">
        <f>+#REF!</f>
        <v>#REF!</v>
      </c>
      <c r="U80" s="192" t="e">
        <f>+#REF!</f>
        <v>#REF!</v>
      </c>
      <c r="V80" s="193" t="e">
        <f>+#REF!</f>
        <v>#REF!</v>
      </c>
      <c r="W80" s="188" t="e">
        <f>+#REF!</f>
        <v>#REF!</v>
      </c>
      <c r="X80" s="188" t="e">
        <f>+#REF!</f>
        <v>#REF!</v>
      </c>
      <c r="Y80" s="188" t="e">
        <f>+#REF!</f>
        <v>#REF!</v>
      </c>
      <c r="Z80" s="188" t="e">
        <f>+#REF!</f>
        <v>#REF!</v>
      </c>
      <c r="AA80" s="223" t="e">
        <f t="shared" si="2"/>
        <v>#REF!</v>
      </c>
      <c r="AB80" s="189" t="e">
        <f t="shared" si="3"/>
        <v>#REF!</v>
      </c>
    </row>
    <row r="81" spans="1:28" ht="12.75">
      <c r="A81" s="62"/>
      <c r="B81" s="58"/>
      <c r="C81" s="6"/>
      <c r="D81" s="6"/>
      <c r="E81" s="6"/>
      <c r="F81" s="6"/>
      <c r="G81" s="6"/>
      <c r="H81" s="6"/>
      <c r="I81" s="6"/>
      <c r="J81" s="6"/>
      <c r="K81" s="6"/>
      <c r="L81" s="6"/>
      <c r="M81" s="130">
        <v>4</v>
      </c>
      <c r="N81" s="172" t="s">
        <v>87</v>
      </c>
      <c r="O81" s="51" t="s">
        <v>88</v>
      </c>
      <c r="P81" s="181"/>
      <c r="Q81" s="188" t="e">
        <f t="shared" si="9"/>
        <v>#REF!</v>
      </c>
      <c r="R81" s="188" t="e">
        <f t="shared" si="1"/>
        <v>#REF!</v>
      </c>
      <c r="S81" s="190" t="e">
        <f>+#REF!</f>
        <v>#REF!</v>
      </c>
      <c r="T81" s="191" t="e">
        <f>+#REF!</f>
        <v>#REF!</v>
      </c>
      <c r="U81" s="192" t="e">
        <f>+#REF!</f>
        <v>#REF!</v>
      </c>
      <c r="V81" s="193" t="e">
        <f>+#REF!</f>
        <v>#REF!</v>
      </c>
      <c r="W81" s="188" t="e">
        <f>+#REF!</f>
        <v>#REF!</v>
      </c>
      <c r="X81" s="188" t="e">
        <f>+#REF!</f>
        <v>#REF!</v>
      </c>
      <c r="Y81" s="188" t="e">
        <f>+#REF!</f>
        <v>#REF!</v>
      </c>
      <c r="Z81" s="188" t="e">
        <f>+#REF!</f>
        <v>#REF!</v>
      </c>
      <c r="AA81" s="223" t="e">
        <f t="shared" si="2"/>
        <v>#REF!</v>
      </c>
      <c r="AB81" s="189" t="e">
        <f t="shared" si="3"/>
        <v>#REF!</v>
      </c>
    </row>
    <row r="82" spans="1:28" ht="22.5">
      <c r="A82" s="62"/>
      <c r="B82" s="58"/>
      <c r="C82" s="6"/>
      <c r="D82" s="6"/>
      <c r="E82" s="6"/>
      <c r="F82" s="6"/>
      <c r="G82" s="6"/>
      <c r="H82" s="6"/>
      <c r="I82" s="6"/>
      <c r="J82" s="6"/>
      <c r="K82" s="6"/>
      <c r="L82" s="6"/>
      <c r="M82" s="130">
        <v>5</v>
      </c>
      <c r="N82" s="172" t="s">
        <v>89</v>
      </c>
      <c r="O82" s="51" t="s">
        <v>53</v>
      </c>
      <c r="P82" s="181"/>
      <c r="Q82" s="188" t="e">
        <f t="shared" si="9"/>
        <v>#REF!</v>
      </c>
      <c r="R82" s="188" t="e">
        <f t="shared" si="1"/>
        <v>#REF!</v>
      </c>
      <c r="S82" s="190" t="e">
        <f>+#REF!</f>
        <v>#REF!</v>
      </c>
      <c r="T82" s="191" t="e">
        <f>+#REF!</f>
        <v>#REF!</v>
      </c>
      <c r="U82" s="192" t="e">
        <f>+#REF!</f>
        <v>#REF!</v>
      </c>
      <c r="V82" s="193" t="e">
        <f>+#REF!</f>
        <v>#REF!</v>
      </c>
      <c r="W82" s="188" t="e">
        <f>+#REF!</f>
        <v>#REF!</v>
      </c>
      <c r="X82" s="188" t="e">
        <f>+#REF!</f>
        <v>#REF!</v>
      </c>
      <c r="Y82" s="188" t="e">
        <f>+#REF!</f>
        <v>#REF!</v>
      </c>
      <c r="Z82" s="188" t="e">
        <f>+#REF!</f>
        <v>#REF!</v>
      </c>
      <c r="AA82" s="223" t="e">
        <f t="shared" si="2"/>
        <v>#REF!</v>
      </c>
      <c r="AB82" s="189" t="e">
        <f t="shared" si="3"/>
        <v>#REF!</v>
      </c>
    </row>
    <row r="83" spans="1:28" ht="22.5">
      <c r="A83" s="62"/>
      <c r="B83" s="58"/>
      <c r="C83" s="6"/>
      <c r="D83" s="6"/>
      <c r="E83" s="6"/>
      <c r="F83" s="6"/>
      <c r="G83" s="6"/>
      <c r="H83" s="6"/>
      <c r="I83" s="6"/>
      <c r="J83" s="6"/>
      <c r="K83" s="6"/>
      <c r="L83" s="6"/>
      <c r="M83" s="130">
        <v>6</v>
      </c>
      <c r="N83" s="172" t="s">
        <v>90</v>
      </c>
      <c r="O83" s="51" t="s">
        <v>91</v>
      </c>
      <c r="P83" s="181"/>
      <c r="Q83" s="188" t="e">
        <f t="shared" si="9"/>
        <v>#REF!</v>
      </c>
      <c r="R83" s="188" t="e">
        <f t="shared" si="1"/>
        <v>#REF!</v>
      </c>
      <c r="S83" s="190" t="e">
        <f>+#REF!</f>
        <v>#REF!</v>
      </c>
      <c r="T83" s="191" t="e">
        <f>+#REF!</f>
        <v>#REF!</v>
      </c>
      <c r="U83" s="192" t="e">
        <f>+#REF!</f>
        <v>#REF!</v>
      </c>
      <c r="V83" s="193" t="e">
        <f>+#REF!</f>
        <v>#REF!</v>
      </c>
      <c r="W83" s="188" t="e">
        <f>+#REF!</f>
        <v>#REF!</v>
      </c>
      <c r="X83" s="188" t="e">
        <f>+#REF!</f>
        <v>#REF!</v>
      </c>
      <c r="Y83" s="188" t="e">
        <f>+#REF!</f>
        <v>#REF!</v>
      </c>
      <c r="Z83" s="188" t="e">
        <f>+#REF!</f>
        <v>#REF!</v>
      </c>
      <c r="AA83" s="223" t="e">
        <f t="shared" si="2"/>
        <v>#REF!</v>
      </c>
      <c r="AB83" s="189" t="e">
        <f t="shared" si="3"/>
        <v>#REF!</v>
      </c>
    </row>
    <row r="84" spans="1:28" ht="22.5">
      <c r="A84" s="62"/>
      <c r="B84" s="58"/>
      <c r="C84" s="6"/>
      <c r="D84" s="6"/>
      <c r="E84" s="6"/>
      <c r="F84" s="6"/>
      <c r="G84" s="6"/>
      <c r="H84" s="6"/>
      <c r="I84" s="6"/>
      <c r="J84" s="6"/>
      <c r="K84" s="6"/>
      <c r="L84" s="6"/>
      <c r="M84" s="130">
        <v>7</v>
      </c>
      <c r="N84" s="172" t="s">
        <v>92</v>
      </c>
      <c r="O84" s="51" t="s">
        <v>93</v>
      </c>
      <c r="P84" s="181"/>
      <c r="Q84" s="188" t="e">
        <f t="shared" si="9"/>
        <v>#REF!</v>
      </c>
      <c r="R84" s="188" t="e">
        <f t="shared" si="1"/>
        <v>#REF!</v>
      </c>
      <c r="S84" s="190" t="e">
        <f>+#REF!</f>
        <v>#REF!</v>
      </c>
      <c r="T84" s="191" t="e">
        <f>+#REF!</f>
        <v>#REF!</v>
      </c>
      <c r="U84" s="192" t="e">
        <f>+#REF!</f>
        <v>#REF!</v>
      </c>
      <c r="V84" s="193" t="e">
        <f>+#REF!</f>
        <v>#REF!</v>
      </c>
      <c r="W84" s="188" t="e">
        <f>+#REF!</f>
        <v>#REF!</v>
      </c>
      <c r="X84" s="188" t="e">
        <f>+#REF!</f>
        <v>#REF!</v>
      </c>
      <c r="Y84" s="188" t="e">
        <f>+#REF!</f>
        <v>#REF!</v>
      </c>
      <c r="Z84" s="188" t="e">
        <f>+#REF!</f>
        <v>#REF!</v>
      </c>
      <c r="AA84" s="223" t="e">
        <f t="shared" si="2"/>
        <v>#REF!</v>
      </c>
      <c r="AB84" s="189" t="e">
        <f t="shared" si="3"/>
        <v>#REF!</v>
      </c>
    </row>
    <row r="85" spans="1:28" ht="22.5">
      <c r="A85" s="62"/>
      <c r="B85" s="58"/>
      <c r="C85" s="6"/>
      <c r="D85" s="6"/>
      <c r="E85" s="6"/>
      <c r="F85" s="6"/>
      <c r="G85" s="6"/>
      <c r="H85" s="6"/>
      <c r="I85" s="6"/>
      <c r="J85" s="6"/>
      <c r="K85" s="6"/>
      <c r="L85" s="6"/>
      <c r="M85" s="130">
        <v>8</v>
      </c>
      <c r="N85" s="172" t="s">
        <v>94</v>
      </c>
      <c r="O85" s="51" t="s">
        <v>93</v>
      </c>
      <c r="P85" s="181"/>
      <c r="Q85" s="188" t="e">
        <f t="shared" si="9"/>
        <v>#REF!</v>
      </c>
      <c r="R85" s="188" t="e">
        <f t="shared" si="1"/>
        <v>#REF!</v>
      </c>
      <c r="S85" s="190" t="e">
        <f>+#REF!</f>
        <v>#REF!</v>
      </c>
      <c r="T85" s="191" t="e">
        <f>+#REF!</f>
        <v>#REF!</v>
      </c>
      <c r="U85" s="192" t="e">
        <f>+#REF!</f>
        <v>#REF!</v>
      </c>
      <c r="V85" s="193" t="e">
        <f>+#REF!</f>
        <v>#REF!</v>
      </c>
      <c r="W85" s="188" t="e">
        <f>+#REF!</f>
        <v>#REF!</v>
      </c>
      <c r="X85" s="188" t="e">
        <f>+#REF!</f>
        <v>#REF!</v>
      </c>
      <c r="Y85" s="188" t="e">
        <f>+#REF!</f>
        <v>#REF!</v>
      </c>
      <c r="Z85" s="188" t="e">
        <f>+#REF!</f>
        <v>#REF!</v>
      </c>
      <c r="AA85" s="223" t="e">
        <f t="shared" si="2"/>
        <v>#REF!</v>
      </c>
      <c r="AB85" s="189" t="e">
        <f t="shared" si="3"/>
        <v>#REF!</v>
      </c>
    </row>
    <row r="86" spans="1:28" ht="12.75">
      <c r="A86" s="62"/>
      <c r="B86" s="58" t="s">
        <v>136</v>
      </c>
      <c r="C86" s="6"/>
      <c r="D86" s="6"/>
      <c r="E86" s="6"/>
      <c r="F86" s="6"/>
      <c r="G86" s="6"/>
      <c r="H86" s="6"/>
      <c r="I86" s="6"/>
      <c r="J86" s="6"/>
      <c r="K86" s="6"/>
      <c r="L86" s="6"/>
      <c r="M86" s="130"/>
      <c r="N86" s="171" t="s">
        <v>148</v>
      </c>
      <c r="O86" s="170"/>
      <c r="P86" s="183"/>
      <c r="Q86" s="194" t="e">
        <f aca="true" t="shared" si="10" ref="Q86:AA86">SUM(Q87:Q91)</f>
        <v>#REF!</v>
      </c>
      <c r="R86" s="194" t="e">
        <f t="shared" si="10"/>
        <v>#REF!</v>
      </c>
      <c r="S86" s="194" t="e">
        <f t="shared" si="10"/>
        <v>#REF!</v>
      </c>
      <c r="T86" s="194" t="e">
        <f t="shared" si="10"/>
        <v>#REF!</v>
      </c>
      <c r="U86" s="194" t="e">
        <f t="shared" si="10"/>
        <v>#REF!</v>
      </c>
      <c r="V86" s="194" t="e">
        <f t="shared" si="10"/>
        <v>#REF!</v>
      </c>
      <c r="W86" s="219" t="e">
        <f t="shared" si="10"/>
        <v>#REF!</v>
      </c>
      <c r="X86" s="219" t="e">
        <f t="shared" si="10"/>
        <v>#REF!</v>
      </c>
      <c r="Y86" s="219" t="e">
        <f t="shared" si="10"/>
        <v>#REF!</v>
      </c>
      <c r="Z86" s="219" t="e">
        <f t="shared" si="10"/>
        <v>#REF!</v>
      </c>
      <c r="AA86" s="219" t="e">
        <f t="shared" si="10"/>
        <v>#REF!</v>
      </c>
      <c r="AB86" s="224" t="e">
        <f>+AA86/R86*100</f>
        <v>#REF!</v>
      </c>
    </row>
    <row r="87" spans="1:28" ht="22.5">
      <c r="A87" s="62"/>
      <c r="B87" s="58"/>
      <c r="C87" s="6"/>
      <c r="D87" s="6"/>
      <c r="E87" s="6"/>
      <c r="F87" s="6"/>
      <c r="G87" s="6"/>
      <c r="H87" s="6"/>
      <c r="I87" s="6"/>
      <c r="J87" s="6"/>
      <c r="K87" s="6"/>
      <c r="L87" s="6"/>
      <c r="M87" s="130">
        <v>1</v>
      </c>
      <c r="N87" s="173" t="s">
        <v>95</v>
      </c>
      <c r="O87" s="51" t="s">
        <v>55</v>
      </c>
      <c r="P87" s="184"/>
      <c r="Q87" s="188" t="e">
        <f>+S87+T87+U87+V87</f>
        <v>#REF!</v>
      </c>
      <c r="R87" s="188" t="e">
        <f t="shared" si="1"/>
        <v>#REF!</v>
      </c>
      <c r="S87" s="190" t="e">
        <f>+#REF!</f>
        <v>#REF!</v>
      </c>
      <c r="T87" s="191" t="e">
        <f>+#REF!</f>
        <v>#REF!</v>
      </c>
      <c r="U87" s="192" t="e">
        <f>+#REF!</f>
        <v>#REF!</v>
      </c>
      <c r="V87" s="193" t="e">
        <f>+#REF!</f>
        <v>#REF!</v>
      </c>
      <c r="W87" s="188" t="e">
        <f>+#REF!</f>
        <v>#REF!</v>
      </c>
      <c r="X87" s="188" t="e">
        <f>+#REF!</f>
        <v>#REF!</v>
      </c>
      <c r="Y87" s="188" t="e">
        <f>+#REF!</f>
        <v>#REF!</v>
      </c>
      <c r="Z87" s="188" t="e">
        <f>+#REF!</f>
        <v>#REF!</v>
      </c>
      <c r="AA87" s="223" t="e">
        <f t="shared" si="2"/>
        <v>#REF!</v>
      </c>
      <c r="AB87" s="189" t="e">
        <f t="shared" si="3"/>
        <v>#REF!</v>
      </c>
    </row>
    <row r="88" spans="1:28" ht="22.5">
      <c r="A88" s="62"/>
      <c r="B88" s="58"/>
      <c r="C88" s="6"/>
      <c r="D88" s="6"/>
      <c r="E88" s="6"/>
      <c r="F88" s="6"/>
      <c r="G88" s="6"/>
      <c r="H88" s="6"/>
      <c r="I88" s="6"/>
      <c r="J88" s="6"/>
      <c r="K88" s="6"/>
      <c r="L88" s="6"/>
      <c r="M88" s="130">
        <v>2</v>
      </c>
      <c r="N88" s="173" t="s">
        <v>96</v>
      </c>
      <c r="O88" s="51" t="s">
        <v>53</v>
      </c>
      <c r="P88" s="182"/>
      <c r="Q88" s="188" t="e">
        <f>+S88+T88+U88+V88</f>
        <v>#REF!</v>
      </c>
      <c r="R88" s="188" t="e">
        <f t="shared" si="1"/>
        <v>#REF!</v>
      </c>
      <c r="S88" s="190" t="e">
        <f>+#REF!</f>
        <v>#REF!</v>
      </c>
      <c r="T88" s="191" t="e">
        <f>+#REF!</f>
        <v>#REF!</v>
      </c>
      <c r="U88" s="192" t="e">
        <f>+#REF!</f>
        <v>#REF!</v>
      </c>
      <c r="V88" s="193" t="e">
        <f>+#REF!</f>
        <v>#REF!</v>
      </c>
      <c r="W88" s="188" t="e">
        <f>+#REF!</f>
        <v>#REF!</v>
      </c>
      <c r="X88" s="188" t="e">
        <f>+#REF!</f>
        <v>#REF!</v>
      </c>
      <c r="Y88" s="188" t="e">
        <f>+#REF!</f>
        <v>#REF!</v>
      </c>
      <c r="Z88" s="188" t="e">
        <f>+#REF!</f>
        <v>#REF!</v>
      </c>
      <c r="AA88" s="223" t="e">
        <f t="shared" si="2"/>
        <v>#REF!</v>
      </c>
      <c r="AB88" s="189" t="e">
        <f t="shared" si="3"/>
        <v>#REF!</v>
      </c>
    </row>
    <row r="89" spans="1:28" ht="33.75">
      <c r="A89" s="62"/>
      <c r="B89" s="58"/>
      <c r="C89" s="6"/>
      <c r="D89" s="6"/>
      <c r="E89" s="6"/>
      <c r="F89" s="6"/>
      <c r="G89" s="6"/>
      <c r="H89" s="6"/>
      <c r="I89" s="6"/>
      <c r="J89" s="6"/>
      <c r="K89" s="6"/>
      <c r="L89" s="6"/>
      <c r="M89" s="130">
        <v>3</v>
      </c>
      <c r="N89" s="173" t="s">
        <v>97</v>
      </c>
      <c r="O89" s="51" t="s">
        <v>55</v>
      </c>
      <c r="P89" s="184"/>
      <c r="Q89" s="188" t="e">
        <f>+S89+T89+U89+V89</f>
        <v>#REF!</v>
      </c>
      <c r="R89" s="188" t="e">
        <f t="shared" si="1"/>
        <v>#REF!</v>
      </c>
      <c r="S89" s="190" t="e">
        <f>+#REF!</f>
        <v>#REF!</v>
      </c>
      <c r="T89" s="191" t="e">
        <f>+#REF!</f>
        <v>#REF!</v>
      </c>
      <c r="U89" s="192" t="e">
        <f>+#REF!</f>
        <v>#REF!</v>
      </c>
      <c r="V89" s="193" t="e">
        <f>+#REF!</f>
        <v>#REF!</v>
      </c>
      <c r="W89" s="188" t="e">
        <f>+#REF!</f>
        <v>#REF!</v>
      </c>
      <c r="X89" s="188" t="e">
        <f>+#REF!</f>
        <v>#REF!</v>
      </c>
      <c r="Y89" s="188" t="e">
        <f>+#REF!</f>
        <v>#REF!</v>
      </c>
      <c r="Z89" s="188" t="e">
        <f>+#REF!</f>
        <v>#REF!</v>
      </c>
      <c r="AA89" s="223" t="e">
        <f t="shared" si="2"/>
        <v>#REF!</v>
      </c>
      <c r="AB89" s="189" t="e">
        <f t="shared" si="3"/>
        <v>#REF!</v>
      </c>
    </row>
    <row r="90" spans="1:28" ht="22.5">
      <c r="A90" s="62"/>
      <c r="B90" s="58"/>
      <c r="C90" s="6"/>
      <c r="D90" s="6"/>
      <c r="E90" s="6"/>
      <c r="F90" s="6"/>
      <c r="G90" s="6"/>
      <c r="H90" s="6"/>
      <c r="I90" s="6"/>
      <c r="J90" s="6"/>
      <c r="K90" s="6"/>
      <c r="L90" s="6"/>
      <c r="M90" s="130">
        <v>4</v>
      </c>
      <c r="N90" s="172" t="s">
        <v>98</v>
      </c>
      <c r="O90" s="51" t="s">
        <v>53</v>
      </c>
      <c r="P90" s="182"/>
      <c r="Q90" s="188" t="e">
        <f>+S90+T90+U90+V90</f>
        <v>#REF!</v>
      </c>
      <c r="R90" s="188" t="e">
        <f t="shared" si="1"/>
        <v>#REF!</v>
      </c>
      <c r="S90" s="190" t="e">
        <f>+#REF!</f>
        <v>#REF!</v>
      </c>
      <c r="T90" s="191" t="e">
        <f>+#REF!</f>
        <v>#REF!</v>
      </c>
      <c r="U90" s="192" t="e">
        <f>+#REF!</f>
        <v>#REF!</v>
      </c>
      <c r="V90" s="193" t="e">
        <f>+#REF!</f>
        <v>#REF!</v>
      </c>
      <c r="W90" s="188" t="e">
        <f>+#REF!</f>
        <v>#REF!</v>
      </c>
      <c r="X90" s="188" t="e">
        <f>+#REF!</f>
        <v>#REF!</v>
      </c>
      <c r="Y90" s="188" t="e">
        <f>+#REF!</f>
        <v>#REF!</v>
      </c>
      <c r="Z90" s="188" t="e">
        <f>+#REF!</f>
        <v>#REF!</v>
      </c>
      <c r="AA90" s="223" t="e">
        <f t="shared" si="2"/>
        <v>#REF!</v>
      </c>
      <c r="AB90" s="189" t="e">
        <f t="shared" si="3"/>
        <v>#REF!</v>
      </c>
    </row>
    <row r="91" spans="1:28" ht="22.5">
      <c r="A91" s="62"/>
      <c r="B91" s="58"/>
      <c r="C91" s="6"/>
      <c r="D91" s="6"/>
      <c r="E91" s="6"/>
      <c r="F91" s="6"/>
      <c r="G91" s="6"/>
      <c r="H91" s="6"/>
      <c r="I91" s="6"/>
      <c r="J91" s="6"/>
      <c r="K91" s="6"/>
      <c r="L91" s="6"/>
      <c r="M91" s="130">
        <v>5</v>
      </c>
      <c r="N91" s="172" t="s">
        <v>99</v>
      </c>
      <c r="O91" s="51" t="s">
        <v>53</v>
      </c>
      <c r="P91" s="182"/>
      <c r="Q91" s="188" t="e">
        <f>+S91+T91+U91+V91</f>
        <v>#REF!</v>
      </c>
      <c r="R91" s="188" t="e">
        <f t="shared" si="1"/>
        <v>#REF!</v>
      </c>
      <c r="S91" s="190" t="e">
        <f>+#REF!</f>
        <v>#REF!</v>
      </c>
      <c r="T91" s="191" t="e">
        <f>+#REF!</f>
        <v>#REF!</v>
      </c>
      <c r="U91" s="192" t="e">
        <f>+#REF!</f>
        <v>#REF!</v>
      </c>
      <c r="V91" s="193" t="e">
        <f>+#REF!</f>
        <v>#REF!</v>
      </c>
      <c r="W91" s="188" t="e">
        <f>+#REF!</f>
        <v>#REF!</v>
      </c>
      <c r="X91" s="188" t="e">
        <f>+#REF!</f>
        <v>#REF!</v>
      </c>
      <c r="Y91" s="188" t="e">
        <f>+#REF!</f>
        <v>#REF!</v>
      </c>
      <c r="Z91" s="188" t="e">
        <f>+#REF!</f>
        <v>#REF!</v>
      </c>
      <c r="AA91" s="223" t="e">
        <f t="shared" si="2"/>
        <v>#REF!</v>
      </c>
      <c r="AB91" s="189" t="e">
        <f t="shared" si="3"/>
        <v>#REF!</v>
      </c>
    </row>
    <row r="92" spans="1:28" ht="12.75">
      <c r="A92" s="62"/>
      <c r="B92" s="58" t="s">
        <v>137</v>
      </c>
      <c r="C92" s="6"/>
      <c r="D92" s="6"/>
      <c r="E92" s="6"/>
      <c r="F92" s="6"/>
      <c r="G92" s="6"/>
      <c r="H92" s="6"/>
      <c r="I92" s="6"/>
      <c r="J92" s="6"/>
      <c r="K92" s="6"/>
      <c r="L92" s="6"/>
      <c r="M92" s="130"/>
      <c r="N92" s="210" t="s">
        <v>149</v>
      </c>
      <c r="O92" s="169"/>
      <c r="P92" s="180"/>
      <c r="Q92" s="194" t="e">
        <f aca="true" t="shared" si="11" ref="Q92:AA92">SUM(Q93:Q103)</f>
        <v>#REF!</v>
      </c>
      <c r="R92" s="194" t="e">
        <f t="shared" si="11"/>
        <v>#REF!</v>
      </c>
      <c r="S92" s="194" t="e">
        <f t="shared" si="11"/>
        <v>#REF!</v>
      </c>
      <c r="T92" s="194" t="e">
        <f t="shared" si="11"/>
        <v>#REF!</v>
      </c>
      <c r="U92" s="194" t="e">
        <f t="shared" si="11"/>
        <v>#REF!</v>
      </c>
      <c r="V92" s="194" t="e">
        <f t="shared" si="11"/>
        <v>#REF!</v>
      </c>
      <c r="W92" s="219" t="e">
        <f t="shared" si="11"/>
        <v>#REF!</v>
      </c>
      <c r="X92" s="219" t="e">
        <f t="shared" si="11"/>
        <v>#REF!</v>
      </c>
      <c r="Y92" s="219" t="e">
        <f t="shared" si="11"/>
        <v>#REF!</v>
      </c>
      <c r="Z92" s="219" t="e">
        <f t="shared" si="11"/>
        <v>#REF!</v>
      </c>
      <c r="AA92" s="219" t="e">
        <f t="shared" si="11"/>
        <v>#REF!</v>
      </c>
      <c r="AB92" s="224" t="e">
        <f>+AA92/R92*100</f>
        <v>#REF!</v>
      </c>
    </row>
    <row r="93" spans="1:28" ht="45">
      <c r="A93" s="62"/>
      <c r="B93" s="58"/>
      <c r="C93" s="6"/>
      <c r="D93" s="6"/>
      <c r="E93" s="6"/>
      <c r="F93" s="6"/>
      <c r="G93" s="6"/>
      <c r="H93" s="6"/>
      <c r="I93" s="6"/>
      <c r="J93" s="6"/>
      <c r="K93" s="6"/>
      <c r="L93" s="6"/>
      <c r="M93" s="130">
        <v>1</v>
      </c>
      <c r="N93" s="172" t="s">
        <v>142</v>
      </c>
      <c r="O93" s="51" t="s">
        <v>53</v>
      </c>
      <c r="P93" s="182"/>
      <c r="Q93" s="188" t="e">
        <f aca="true" t="shared" si="12" ref="Q93:Q103">+S93+T93+U93+V93</f>
        <v>#REF!</v>
      </c>
      <c r="R93" s="188" t="e">
        <f t="shared" si="1"/>
        <v>#REF!</v>
      </c>
      <c r="S93" s="190" t="e">
        <f>+#REF!</f>
        <v>#REF!</v>
      </c>
      <c r="T93" s="191" t="e">
        <f>+#REF!</f>
        <v>#REF!</v>
      </c>
      <c r="U93" s="192" t="e">
        <f>+#REF!</f>
        <v>#REF!</v>
      </c>
      <c r="V93" s="193" t="e">
        <f>+#REF!</f>
        <v>#REF!</v>
      </c>
      <c r="W93" s="188" t="e">
        <f>+#REF!</f>
        <v>#REF!</v>
      </c>
      <c r="X93" s="188" t="e">
        <f>+#REF!</f>
        <v>#REF!</v>
      </c>
      <c r="Y93" s="188" t="e">
        <f>+#REF!</f>
        <v>#REF!</v>
      </c>
      <c r="Z93" s="188" t="e">
        <f>+#REF!</f>
        <v>#REF!</v>
      </c>
      <c r="AA93" s="223" t="e">
        <f t="shared" si="2"/>
        <v>#REF!</v>
      </c>
      <c r="AB93" s="189" t="e">
        <f t="shared" si="3"/>
        <v>#REF!</v>
      </c>
    </row>
    <row r="94" spans="1:28" ht="33.75">
      <c r="A94" s="62"/>
      <c r="B94" s="58"/>
      <c r="C94" s="6"/>
      <c r="D94" s="6"/>
      <c r="E94" s="6"/>
      <c r="F94" s="6"/>
      <c r="G94" s="6"/>
      <c r="H94" s="6"/>
      <c r="I94" s="6"/>
      <c r="J94" s="6"/>
      <c r="K94" s="6"/>
      <c r="L94" s="6"/>
      <c r="M94" s="130">
        <v>2</v>
      </c>
      <c r="N94" s="172" t="s">
        <v>143</v>
      </c>
      <c r="O94" s="51" t="s">
        <v>53</v>
      </c>
      <c r="P94" s="182"/>
      <c r="Q94" s="188" t="e">
        <f t="shared" si="12"/>
        <v>#REF!</v>
      </c>
      <c r="R94" s="188" t="e">
        <f aca="true" t="shared" si="13" ref="R94:R103">+Q94</f>
        <v>#REF!</v>
      </c>
      <c r="S94" s="190" t="e">
        <f>+#REF!</f>
        <v>#REF!</v>
      </c>
      <c r="T94" s="191" t="e">
        <f>+#REF!</f>
        <v>#REF!</v>
      </c>
      <c r="U94" s="192" t="e">
        <f>+#REF!</f>
        <v>#REF!</v>
      </c>
      <c r="V94" s="193" t="e">
        <f>+#REF!</f>
        <v>#REF!</v>
      </c>
      <c r="W94" s="188" t="e">
        <f>+#REF!</f>
        <v>#REF!</v>
      </c>
      <c r="X94" s="188" t="e">
        <f>+#REF!</f>
        <v>#REF!</v>
      </c>
      <c r="Y94" s="188" t="e">
        <f>+#REF!</f>
        <v>#REF!</v>
      </c>
      <c r="Z94" s="188" t="e">
        <f>+#REF!</f>
        <v>#REF!</v>
      </c>
      <c r="AA94" s="223" t="e">
        <f aca="true" t="shared" si="14" ref="AA94:AA103">+Z94+Y94+X94+W94</f>
        <v>#REF!</v>
      </c>
      <c r="AB94" s="189" t="e">
        <f aca="true" t="shared" si="15" ref="AB94:AB103">+AA94/R94*100</f>
        <v>#REF!</v>
      </c>
    </row>
    <row r="95" spans="1:28" ht="45">
      <c r="A95" s="62"/>
      <c r="B95" s="58"/>
      <c r="C95" s="6"/>
      <c r="D95" s="6"/>
      <c r="E95" s="6"/>
      <c r="F95" s="6"/>
      <c r="G95" s="6"/>
      <c r="H95" s="6"/>
      <c r="I95" s="6"/>
      <c r="J95" s="6"/>
      <c r="K95" s="6"/>
      <c r="L95" s="6"/>
      <c r="M95" s="130">
        <v>3</v>
      </c>
      <c r="N95" s="173" t="s">
        <v>144</v>
      </c>
      <c r="O95" s="51" t="s">
        <v>53</v>
      </c>
      <c r="P95" s="184"/>
      <c r="Q95" s="188" t="e">
        <f t="shared" si="12"/>
        <v>#REF!</v>
      </c>
      <c r="R95" s="188" t="e">
        <f t="shared" si="13"/>
        <v>#REF!</v>
      </c>
      <c r="S95" s="190" t="e">
        <f>+#REF!</f>
        <v>#REF!</v>
      </c>
      <c r="T95" s="191" t="e">
        <f>+#REF!</f>
        <v>#REF!</v>
      </c>
      <c r="U95" s="192" t="e">
        <f>+#REF!</f>
        <v>#REF!</v>
      </c>
      <c r="V95" s="193" t="e">
        <f>+#REF!</f>
        <v>#REF!</v>
      </c>
      <c r="W95" s="188" t="e">
        <f>+#REF!</f>
        <v>#REF!</v>
      </c>
      <c r="X95" s="188" t="e">
        <f>+#REF!</f>
        <v>#REF!</v>
      </c>
      <c r="Y95" s="188" t="e">
        <f>+#REF!</f>
        <v>#REF!</v>
      </c>
      <c r="Z95" s="188" t="e">
        <f>+#REF!</f>
        <v>#REF!</v>
      </c>
      <c r="AA95" s="223" t="e">
        <f t="shared" si="14"/>
        <v>#REF!</v>
      </c>
      <c r="AB95" s="189" t="e">
        <f t="shared" si="15"/>
        <v>#REF!</v>
      </c>
    </row>
    <row r="96" spans="1:28" ht="33.75">
      <c r="A96" s="62"/>
      <c r="B96" s="58"/>
      <c r="C96" s="6"/>
      <c r="D96" s="6"/>
      <c r="E96" s="6"/>
      <c r="F96" s="6"/>
      <c r="G96" s="6"/>
      <c r="H96" s="6"/>
      <c r="I96" s="6"/>
      <c r="J96" s="6"/>
      <c r="K96" s="6"/>
      <c r="L96" s="6"/>
      <c r="M96" s="130">
        <v>4</v>
      </c>
      <c r="N96" s="172" t="s">
        <v>100</v>
      </c>
      <c r="O96" s="51" t="s">
        <v>53</v>
      </c>
      <c r="P96" s="185"/>
      <c r="Q96" s="188" t="e">
        <f t="shared" si="12"/>
        <v>#REF!</v>
      </c>
      <c r="R96" s="188" t="e">
        <f t="shared" si="13"/>
        <v>#REF!</v>
      </c>
      <c r="S96" s="190" t="e">
        <f>+#REF!</f>
        <v>#REF!</v>
      </c>
      <c r="T96" s="191" t="e">
        <f>+#REF!</f>
        <v>#REF!</v>
      </c>
      <c r="U96" s="192" t="e">
        <f>+#REF!</f>
        <v>#REF!</v>
      </c>
      <c r="V96" s="193" t="e">
        <f>+#REF!</f>
        <v>#REF!</v>
      </c>
      <c r="W96" s="188" t="e">
        <f>+#REF!</f>
        <v>#REF!</v>
      </c>
      <c r="X96" s="188" t="e">
        <f>+#REF!</f>
        <v>#REF!</v>
      </c>
      <c r="Y96" s="188" t="e">
        <f>+#REF!</f>
        <v>#REF!</v>
      </c>
      <c r="Z96" s="188" t="e">
        <f>+#REF!</f>
        <v>#REF!</v>
      </c>
      <c r="AA96" s="223" t="e">
        <f t="shared" si="14"/>
        <v>#REF!</v>
      </c>
      <c r="AB96" s="189" t="e">
        <f t="shared" si="15"/>
        <v>#REF!</v>
      </c>
    </row>
    <row r="97" spans="1:28" ht="12.75">
      <c r="A97" s="62"/>
      <c r="B97" s="58"/>
      <c r="C97" s="6"/>
      <c r="D97" s="6"/>
      <c r="E97" s="6"/>
      <c r="F97" s="6"/>
      <c r="G97" s="6"/>
      <c r="H97" s="6"/>
      <c r="I97" s="6"/>
      <c r="J97" s="6"/>
      <c r="K97" s="6"/>
      <c r="L97" s="6"/>
      <c r="M97" s="130">
        <v>5</v>
      </c>
      <c r="N97" s="172" t="s">
        <v>101</v>
      </c>
      <c r="O97" s="51" t="s">
        <v>93</v>
      </c>
      <c r="P97" s="185"/>
      <c r="Q97" s="188" t="e">
        <f t="shared" si="12"/>
        <v>#REF!</v>
      </c>
      <c r="R97" s="188" t="e">
        <f t="shared" si="13"/>
        <v>#REF!</v>
      </c>
      <c r="S97" s="190" t="e">
        <f>+#REF!</f>
        <v>#REF!</v>
      </c>
      <c r="T97" s="191" t="e">
        <f>+#REF!</f>
        <v>#REF!</v>
      </c>
      <c r="U97" s="192" t="e">
        <f>+#REF!</f>
        <v>#REF!</v>
      </c>
      <c r="V97" s="193" t="e">
        <f>+#REF!</f>
        <v>#REF!</v>
      </c>
      <c r="W97" s="188" t="e">
        <f>+#REF!</f>
        <v>#REF!</v>
      </c>
      <c r="X97" s="188" t="e">
        <f>+#REF!</f>
        <v>#REF!</v>
      </c>
      <c r="Y97" s="188" t="e">
        <f>+#REF!</f>
        <v>#REF!</v>
      </c>
      <c r="Z97" s="188" t="e">
        <f>+#REF!</f>
        <v>#REF!</v>
      </c>
      <c r="AA97" s="223" t="e">
        <f t="shared" si="14"/>
        <v>#REF!</v>
      </c>
      <c r="AB97" s="189" t="e">
        <f t="shared" si="15"/>
        <v>#REF!</v>
      </c>
    </row>
    <row r="98" spans="1:28" ht="45">
      <c r="A98" s="62"/>
      <c r="B98" s="58"/>
      <c r="C98" s="6"/>
      <c r="D98" s="6"/>
      <c r="E98" s="6"/>
      <c r="F98" s="6"/>
      <c r="G98" s="6"/>
      <c r="H98" s="6"/>
      <c r="I98" s="6"/>
      <c r="J98" s="6"/>
      <c r="K98" s="6"/>
      <c r="L98" s="6"/>
      <c r="M98" s="130">
        <v>6</v>
      </c>
      <c r="N98" s="172" t="s">
        <v>145</v>
      </c>
      <c r="O98" s="51" t="s">
        <v>61</v>
      </c>
      <c r="P98" s="185"/>
      <c r="Q98" s="188" t="e">
        <f t="shared" si="12"/>
        <v>#REF!</v>
      </c>
      <c r="R98" s="188" t="e">
        <f t="shared" si="13"/>
        <v>#REF!</v>
      </c>
      <c r="S98" s="190" t="e">
        <f>+#REF!</f>
        <v>#REF!</v>
      </c>
      <c r="T98" s="191" t="e">
        <f>+#REF!</f>
        <v>#REF!</v>
      </c>
      <c r="U98" s="192" t="e">
        <f>+#REF!</f>
        <v>#REF!</v>
      </c>
      <c r="V98" s="193" t="e">
        <f>+#REF!</f>
        <v>#REF!</v>
      </c>
      <c r="W98" s="188" t="e">
        <f>+#REF!</f>
        <v>#REF!</v>
      </c>
      <c r="X98" s="188" t="e">
        <f>+#REF!</f>
        <v>#REF!</v>
      </c>
      <c r="Y98" s="188" t="e">
        <f>+#REF!</f>
        <v>#REF!</v>
      </c>
      <c r="Z98" s="188" t="e">
        <f>+#REF!</f>
        <v>#REF!</v>
      </c>
      <c r="AA98" s="223" t="e">
        <f t="shared" si="14"/>
        <v>#REF!</v>
      </c>
      <c r="AB98" s="189" t="e">
        <f t="shared" si="15"/>
        <v>#REF!</v>
      </c>
    </row>
    <row r="99" spans="1:28" ht="33.75">
      <c r="A99" s="62"/>
      <c r="B99" s="58"/>
      <c r="C99" s="6"/>
      <c r="D99" s="6"/>
      <c r="E99" s="6"/>
      <c r="F99" s="6"/>
      <c r="G99" s="6"/>
      <c r="H99" s="6"/>
      <c r="I99" s="6"/>
      <c r="J99" s="6"/>
      <c r="K99" s="6"/>
      <c r="L99" s="6"/>
      <c r="M99" s="130">
        <v>7</v>
      </c>
      <c r="N99" s="172" t="s">
        <v>102</v>
      </c>
      <c r="O99" s="51" t="s">
        <v>61</v>
      </c>
      <c r="P99" s="185"/>
      <c r="Q99" s="188" t="e">
        <f t="shared" si="12"/>
        <v>#REF!</v>
      </c>
      <c r="R99" s="188" t="e">
        <f t="shared" si="13"/>
        <v>#REF!</v>
      </c>
      <c r="S99" s="190" t="e">
        <f>+#REF!</f>
        <v>#REF!</v>
      </c>
      <c r="T99" s="191" t="e">
        <f>+#REF!</f>
        <v>#REF!</v>
      </c>
      <c r="U99" s="192" t="e">
        <f>+#REF!</f>
        <v>#REF!</v>
      </c>
      <c r="V99" s="193" t="e">
        <f>+#REF!</f>
        <v>#REF!</v>
      </c>
      <c r="W99" s="188" t="e">
        <f>+#REF!</f>
        <v>#REF!</v>
      </c>
      <c r="X99" s="188" t="e">
        <f>+#REF!</f>
        <v>#REF!</v>
      </c>
      <c r="Y99" s="188" t="e">
        <f>+#REF!</f>
        <v>#REF!</v>
      </c>
      <c r="Z99" s="188" t="e">
        <f>+#REF!</f>
        <v>#REF!</v>
      </c>
      <c r="AA99" s="223" t="e">
        <f t="shared" si="14"/>
        <v>#REF!</v>
      </c>
      <c r="AB99" s="189" t="e">
        <f t="shared" si="15"/>
        <v>#REF!</v>
      </c>
    </row>
    <row r="100" spans="1:28" ht="33.75">
      <c r="A100" s="62"/>
      <c r="B100" s="58"/>
      <c r="C100" s="6"/>
      <c r="D100" s="6"/>
      <c r="E100" s="6"/>
      <c r="F100" s="6"/>
      <c r="G100" s="6"/>
      <c r="H100" s="6"/>
      <c r="I100" s="6"/>
      <c r="J100" s="6"/>
      <c r="K100" s="6"/>
      <c r="L100" s="6"/>
      <c r="M100" s="130">
        <v>8</v>
      </c>
      <c r="N100" s="172" t="s">
        <v>158</v>
      </c>
      <c r="O100" s="51" t="s">
        <v>53</v>
      </c>
      <c r="P100" s="185"/>
      <c r="Q100" s="188" t="e">
        <f t="shared" si="12"/>
        <v>#REF!</v>
      </c>
      <c r="R100" s="188" t="e">
        <f t="shared" si="13"/>
        <v>#REF!</v>
      </c>
      <c r="S100" s="190" t="e">
        <f>+#REF!</f>
        <v>#REF!</v>
      </c>
      <c r="T100" s="191" t="e">
        <f>+#REF!</f>
        <v>#REF!</v>
      </c>
      <c r="U100" s="192" t="e">
        <f>+#REF!</f>
        <v>#REF!</v>
      </c>
      <c r="V100" s="193" t="e">
        <f>+#REF!</f>
        <v>#REF!</v>
      </c>
      <c r="W100" s="188" t="e">
        <f>+#REF!</f>
        <v>#REF!</v>
      </c>
      <c r="X100" s="188" t="e">
        <f>+#REF!</f>
        <v>#REF!</v>
      </c>
      <c r="Y100" s="188" t="e">
        <f>+#REF!</f>
        <v>#REF!</v>
      </c>
      <c r="Z100" s="188" t="e">
        <f>+#REF!</f>
        <v>#REF!</v>
      </c>
      <c r="AA100" s="223" t="e">
        <f t="shared" si="14"/>
        <v>#REF!</v>
      </c>
      <c r="AB100" s="189" t="e">
        <f t="shared" si="15"/>
        <v>#REF!</v>
      </c>
    </row>
    <row r="101" spans="1:28" ht="33.75">
      <c r="A101" s="62"/>
      <c r="B101" s="58"/>
      <c r="C101" s="6"/>
      <c r="D101" s="6"/>
      <c r="E101" s="6"/>
      <c r="F101" s="6"/>
      <c r="G101" s="6"/>
      <c r="H101" s="6"/>
      <c r="I101" s="6"/>
      <c r="J101" s="6"/>
      <c r="K101" s="6"/>
      <c r="L101" s="6"/>
      <c r="M101" s="130">
        <v>9</v>
      </c>
      <c r="N101" s="173" t="s">
        <v>146</v>
      </c>
      <c r="O101" s="51" t="s">
        <v>53</v>
      </c>
      <c r="P101" s="185"/>
      <c r="Q101" s="188" t="e">
        <f t="shared" si="12"/>
        <v>#REF!</v>
      </c>
      <c r="R101" s="188" t="e">
        <f t="shared" si="13"/>
        <v>#REF!</v>
      </c>
      <c r="S101" s="190" t="e">
        <f>+#REF!</f>
        <v>#REF!</v>
      </c>
      <c r="T101" s="191" t="e">
        <f>+#REF!</f>
        <v>#REF!</v>
      </c>
      <c r="U101" s="192" t="e">
        <f>+#REF!</f>
        <v>#REF!</v>
      </c>
      <c r="V101" s="193" t="e">
        <f>+#REF!</f>
        <v>#REF!</v>
      </c>
      <c r="W101" s="188" t="e">
        <f>+#REF!</f>
        <v>#REF!</v>
      </c>
      <c r="X101" s="188" t="e">
        <f>+#REF!</f>
        <v>#REF!</v>
      </c>
      <c r="Y101" s="188" t="e">
        <f>+#REF!</f>
        <v>#REF!</v>
      </c>
      <c r="Z101" s="188" t="e">
        <f>+#REF!</f>
        <v>#REF!</v>
      </c>
      <c r="AA101" s="223" t="e">
        <f t="shared" si="14"/>
        <v>#REF!</v>
      </c>
      <c r="AB101" s="189" t="e">
        <f t="shared" si="15"/>
        <v>#REF!</v>
      </c>
    </row>
    <row r="102" spans="1:28" ht="22.5">
      <c r="A102" s="62"/>
      <c r="B102" s="58"/>
      <c r="C102" s="6"/>
      <c r="D102" s="6"/>
      <c r="E102" s="6"/>
      <c r="F102" s="6"/>
      <c r="G102" s="6"/>
      <c r="H102" s="6"/>
      <c r="I102" s="6"/>
      <c r="J102" s="6"/>
      <c r="K102" s="6"/>
      <c r="L102" s="6"/>
      <c r="M102" s="130">
        <v>10</v>
      </c>
      <c r="N102" s="172" t="s">
        <v>103</v>
      </c>
      <c r="O102" s="51" t="s">
        <v>53</v>
      </c>
      <c r="P102" s="185"/>
      <c r="Q102" s="188" t="e">
        <f t="shared" si="12"/>
        <v>#REF!</v>
      </c>
      <c r="R102" s="188" t="e">
        <f t="shared" si="13"/>
        <v>#REF!</v>
      </c>
      <c r="S102" s="190" t="e">
        <f>+#REF!</f>
        <v>#REF!</v>
      </c>
      <c r="T102" s="191" t="e">
        <f>+#REF!</f>
        <v>#REF!</v>
      </c>
      <c r="U102" s="192" t="e">
        <f>+#REF!</f>
        <v>#REF!</v>
      </c>
      <c r="V102" s="193" t="e">
        <f>+#REF!</f>
        <v>#REF!</v>
      </c>
      <c r="W102" s="188" t="e">
        <f>+#REF!</f>
        <v>#REF!</v>
      </c>
      <c r="X102" s="188" t="e">
        <f>+#REF!</f>
        <v>#REF!</v>
      </c>
      <c r="Y102" s="188" t="e">
        <f>+#REF!</f>
        <v>#REF!</v>
      </c>
      <c r="Z102" s="188" t="e">
        <f>+#REF!</f>
        <v>#REF!</v>
      </c>
      <c r="AA102" s="223" t="e">
        <f t="shared" si="14"/>
        <v>#REF!</v>
      </c>
      <c r="AB102" s="189" t="e">
        <f t="shared" si="15"/>
        <v>#REF!</v>
      </c>
    </row>
    <row r="103" spans="1:28" ht="33.75">
      <c r="A103" s="62"/>
      <c r="B103" s="58"/>
      <c r="C103" s="6"/>
      <c r="D103" s="6"/>
      <c r="E103" s="6"/>
      <c r="F103" s="6"/>
      <c r="G103" s="6"/>
      <c r="H103" s="6"/>
      <c r="I103" s="6"/>
      <c r="J103" s="6"/>
      <c r="K103" s="6"/>
      <c r="L103" s="6"/>
      <c r="M103" s="130">
        <v>11</v>
      </c>
      <c r="N103" s="172" t="s">
        <v>104</v>
      </c>
      <c r="O103" s="51" t="s">
        <v>93</v>
      </c>
      <c r="P103" s="185"/>
      <c r="Q103" s="188" t="e">
        <f t="shared" si="12"/>
        <v>#REF!</v>
      </c>
      <c r="R103" s="188" t="e">
        <f t="shared" si="13"/>
        <v>#REF!</v>
      </c>
      <c r="S103" s="190" t="e">
        <f>+#REF!</f>
        <v>#REF!</v>
      </c>
      <c r="T103" s="191" t="e">
        <f>+#REF!</f>
        <v>#REF!</v>
      </c>
      <c r="U103" s="192" t="e">
        <f>+#REF!</f>
        <v>#REF!</v>
      </c>
      <c r="V103" s="193" t="e">
        <f>+#REF!</f>
        <v>#REF!</v>
      </c>
      <c r="W103" s="188" t="e">
        <f>+#REF!</f>
        <v>#REF!</v>
      </c>
      <c r="X103" s="188" t="e">
        <f>+#REF!</f>
        <v>#REF!</v>
      </c>
      <c r="Y103" s="188" t="e">
        <f>+#REF!</f>
        <v>#REF!</v>
      </c>
      <c r="Z103" s="188" t="e">
        <f>+#REF!</f>
        <v>#REF!</v>
      </c>
      <c r="AA103" s="223" t="e">
        <f t="shared" si="14"/>
        <v>#REF!</v>
      </c>
      <c r="AB103" s="189" t="e">
        <f t="shared" si="15"/>
        <v>#REF!</v>
      </c>
    </row>
    <row r="104" spans="1:28" ht="12.75">
      <c r="A104" s="62"/>
      <c r="B104" s="58" t="s">
        <v>138</v>
      </c>
      <c r="C104" s="6"/>
      <c r="D104" s="6"/>
      <c r="E104" s="6"/>
      <c r="F104" s="6"/>
      <c r="G104" s="6"/>
      <c r="H104" s="6"/>
      <c r="I104" s="6"/>
      <c r="J104" s="6"/>
      <c r="K104" s="6"/>
      <c r="L104" s="6"/>
      <c r="M104" s="130"/>
      <c r="N104" s="210" t="s">
        <v>150</v>
      </c>
      <c r="O104" s="169"/>
      <c r="P104" s="180"/>
      <c r="Q104" s="194" t="e">
        <f aca="true" t="shared" si="16" ref="Q104:AA104">SUM(Q105:Q106)</f>
        <v>#REF!</v>
      </c>
      <c r="R104" s="194" t="e">
        <f t="shared" si="16"/>
        <v>#REF!</v>
      </c>
      <c r="S104" s="194" t="e">
        <f t="shared" si="16"/>
        <v>#REF!</v>
      </c>
      <c r="T104" s="194" t="e">
        <f t="shared" si="16"/>
        <v>#REF!</v>
      </c>
      <c r="U104" s="194" t="e">
        <f t="shared" si="16"/>
        <v>#REF!</v>
      </c>
      <c r="V104" s="194" t="e">
        <f t="shared" si="16"/>
        <v>#REF!</v>
      </c>
      <c r="W104" s="219" t="e">
        <f t="shared" si="16"/>
        <v>#REF!</v>
      </c>
      <c r="X104" s="219" t="e">
        <f t="shared" si="16"/>
        <v>#REF!</v>
      </c>
      <c r="Y104" s="219" t="e">
        <f t="shared" si="16"/>
        <v>#REF!</v>
      </c>
      <c r="Z104" s="219" t="e">
        <f t="shared" si="16"/>
        <v>#REF!</v>
      </c>
      <c r="AA104" s="219" t="e">
        <f t="shared" si="16"/>
        <v>#REF!</v>
      </c>
      <c r="AB104" s="224" t="e">
        <f aca="true" t="shared" si="17" ref="AB104:AB109">+AA104/R104*100</f>
        <v>#REF!</v>
      </c>
    </row>
    <row r="105" spans="1:28" ht="22.5">
      <c r="A105" s="62"/>
      <c r="B105" s="58"/>
      <c r="C105" s="6"/>
      <c r="D105" s="6"/>
      <c r="E105" s="6"/>
      <c r="F105" s="6"/>
      <c r="G105" s="6"/>
      <c r="H105" s="6"/>
      <c r="I105" s="6"/>
      <c r="J105" s="6"/>
      <c r="K105" s="6"/>
      <c r="L105" s="6"/>
      <c r="M105" s="130">
        <v>1</v>
      </c>
      <c r="N105" s="172" t="s">
        <v>105</v>
      </c>
      <c r="O105" s="51" t="s">
        <v>55</v>
      </c>
      <c r="P105" s="185"/>
      <c r="Q105" s="188" t="e">
        <f>+S105+T105+U105+V105</f>
        <v>#REF!</v>
      </c>
      <c r="R105" s="188">
        <v>15</v>
      </c>
      <c r="S105" s="190" t="e">
        <f>+#REF!</f>
        <v>#REF!</v>
      </c>
      <c r="T105" s="191" t="e">
        <f>+#REF!</f>
        <v>#REF!</v>
      </c>
      <c r="U105" s="192" t="e">
        <f>+#REF!</f>
        <v>#REF!</v>
      </c>
      <c r="V105" s="193" t="e">
        <f>+#REF!</f>
        <v>#REF!</v>
      </c>
      <c r="W105" s="188" t="e">
        <f>+#REF!</f>
        <v>#REF!</v>
      </c>
      <c r="X105" s="188" t="e">
        <f>+#REF!</f>
        <v>#REF!</v>
      </c>
      <c r="Y105" s="188" t="e">
        <f>+#REF!</f>
        <v>#REF!</v>
      </c>
      <c r="Z105" s="188">
        <v>3</v>
      </c>
      <c r="AA105" s="223" t="e">
        <f>+Z105+Y105+X105+W105</f>
        <v>#REF!</v>
      </c>
      <c r="AB105" s="189" t="e">
        <f t="shared" si="17"/>
        <v>#REF!</v>
      </c>
    </row>
    <row r="106" spans="1:28" ht="33.75">
      <c r="A106" s="62"/>
      <c r="B106" s="58"/>
      <c r="C106" s="6"/>
      <c r="D106" s="6"/>
      <c r="E106" s="6"/>
      <c r="F106" s="6"/>
      <c r="G106" s="6"/>
      <c r="H106" s="6"/>
      <c r="I106" s="6"/>
      <c r="J106" s="6"/>
      <c r="K106" s="6"/>
      <c r="L106" s="6"/>
      <c r="M106" s="130">
        <v>2</v>
      </c>
      <c r="N106" s="172" t="s">
        <v>106</v>
      </c>
      <c r="O106" s="51" t="s">
        <v>53</v>
      </c>
      <c r="P106" s="185"/>
      <c r="Q106" s="188" t="e">
        <f>+S106+T106+U106+V106</f>
        <v>#REF!</v>
      </c>
      <c r="R106" s="188" t="e">
        <f>+Q106</f>
        <v>#REF!</v>
      </c>
      <c r="S106" s="190" t="e">
        <f>+#REF!</f>
        <v>#REF!</v>
      </c>
      <c r="T106" s="191" t="e">
        <f>+#REF!</f>
        <v>#REF!</v>
      </c>
      <c r="U106" s="192" t="e">
        <f>+#REF!</f>
        <v>#REF!</v>
      </c>
      <c r="V106" s="193" t="e">
        <f>+#REF!</f>
        <v>#REF!</v>
      </c>
      <c r="W106" s="188" t="e">
        <f>+#REF!</f>
        <v>#REF!</v>
      </c>
      <c r="X106" s="188" t="e">
        <f>+#REF!</f>
        <v>#REF!</v>
      </c>
      <c r="Y106" s="188" t="e">
        <f>+#REF!</f>
        <v>#REF!</v>
      </c>
      <c r="Z106" s="188" t="e">
        <f>+#REF!</f>
        <v>#REF!</v>
      </c>
      <c r="AA106" s="223" t="e">
        <f>+Z106+Y106+X106+W106</f>
        <v>#REF!</v>
      </c>
      <c r="AB106" s="189" t="e">
        <f t="shared" si="17"/>
        <v>#REF!</v>
      </c>
    </row>
    <row r="107" spans="1:28" ht="12.75">
      <c r="A107" s="62"/>
      <c r="B107" s="58" t="s">
        <v>139</v>
      </c>
      <c r="C107" s="6"/>
      <c r="D107" s="6"/>
      <c r="E107" s="6"/>
      <c r="F107" s="6"/>
      <c r="G107" s="6"/>
      <c r="H107" s="6"/>
      <c r="I107" s="6"/>
      <c r="J107" s="6"/>
      <c r="K107" s="6"/>
      <c r="L107" s="6"/>
      <c r="M107" s="130"/>
      <c r="N107" s="210" t="s">
        <v>107</v>
      </c>
      <c r="O107" s="169"/>
      <c r="P107" s="180"/>
      <c r="Q107" s="194" t="e">
        <f aca="true" t="shared" si="18" ref="Q107:AA107">SUM(Q108)</f>
        <v>#REF!</v>
      </c>
      <c r="R107" s="194" t="e">
        <f t="shared" si="18"/>
        <v>#REF!</v>
      </c>
      <c r="S107" s="194" t="e">
        <f t="shared" si="18"/>
        <v>#REF!</v>
      </c>
      <c r="T107" s="194" t="e">
        <f t="shared" si="18"/>
        <v>#REF!</v>
      </c>
      <c r="U107" s="194" t="e">
        <f t="shared" si="18"/>
        <v>#REF!</v>
      </c>
      <c r="V107" s="194" t="e">
        <f t="shared" si="18"/>
        <v>#REF!</v>
      </c>
      <c r="W107" s="219" t="e">
        <f t="shared" si="18"/>
        <v>#REF!</v>
      </c>
      <c r="X107" s="219" t="e">
        <f t="shared" si="18"/>
        <v>#REF!</v>
      </c>
      <c r="Y107" s="219" t="e">
        <f t="shared" si="18"/>
        <v>#REF!</v>
      </c>
      <c r="Z107" s="219" t="e">
        <f t="shared" si="18"/>
        <v>#REF!</v>
      </c>
      <c r="AA107" s="219" t="e">
        <f t="shared" si="18"/>
        <v>#REF!</v>
      </c>
      <c r="AB107" s="224" t="e">
        <f t="shared" si="17"/>
        <v>#REF!</v>
      </c>
    </row>
    <row r="108" spans="1:28" ht="34.5" thickBot="1">
      <c r="A108" s="62"/>
      <c r="B108" s="58"/>
      <c r="C108" s="6"/>
      <c r="D108" s="6"/>
      <c r="E108" s="6"/>
      <c r="F108" s="6"/>
      <c r="G108" s="6"/>
      <c r="H108" s="6"/>
      <c r="I108" s="6"/>
      <c r="J108" s="6"/>
      <c r="K108" s="6"/>
      <c r="L108" s="6"/>
      <c r="M108" s="130">
        <v>1</v>
      </c>
      <c r="N108" s="175" t="s">
        <v>108</v>
      </c>
      <c r="O108" s="186" t="s">
        <v>53</v>
      </c>
      <c r="P108" s="187"/>
      <c r="Q108" s="188" t="e">
        <f>+S108+T108+U108+V108</f>
        <v>#REF!</v>
      </c>
      <c r="R108" s="188" t="e">
        <f>+Q108</f>
        <v>#REF!</v>
      </c>
      <c r="S108" s="195" t="e">
        <f>+#REF!</f>
        <v>#REF!</v>
      </c>
      <c r="T108" s="196" t="e">
        <f>+#REF!</f>
        <v>#REF!</v>
      </c>
      <c r="U108" s="197" t="e">
        <f>+#REF!</f>
        <v>#REF!</v>
      </c>
      <c r="V108" s="198" t="e">
        <f>+#REF!</f>
        <v>#REF!</v>
      </c>
      <c r="W108" s="188" t="e">
        <f>+#REF!</f>
        <v>#REF!</v>
      </c>
      <c r="X108" s="188" t="e">
        <f>+#REF!</f>
        <v>#REF!</v>
      </c>
      <c r="Y108" s="188" t="e">
        <f>+#REF!</f>
        <v>#REF!</v>
      </c>
      <c r="Z108" s="188" t="e">
        <f>+#REF!</f>
        <v>#REF!</v>
      </c>
      <c r="AA108" s="223" t="e">
        <f>+Z108+Y108+X108+W108</f>
        <v>#REF!</v>
      </c>
      <c r="AB108" s="189" t="e">
        <f t="shared" si="17"/>
        <v>#REF!</v>
      </c>
    </row>
    <row r="109" spans="1:28" s="26" customFormat="1" ht="16.5" thickBot="1">
      <c r="A109" s="67"/>
      <c r="B109" s="63"/>
      <c r="C109" s="63"/>
      <c r="D109" s="24"/>
      <c r="E109" s="24"/>
      <c r="F109" s="24"/>
      <c r="G109" s="24"/>
      <c r="H109" s="24"/>
      <c r="I109" s="24"/>
      <c r="J109" s="24"/>
      <c r="K109" s="24"/>
      <c r="L109" s="24"/>
      <c r="M109" s="24"/>
      <c r="N109" s="178" t="s">
        <v>185</v>
      </c>
      <c r="O109" s="220"/>
      <c r="P109" s="220"/>
      <c r="Q109" s="221" t="e">
        <f>+Q107+Q104+Q92+Q86+Q77+Q65+Q32+Q28</f>
        <v>#REF!</v>
      </c>
      <c r="R109" s="221" t="e">
        <f>+R107+R104+R92+R86+R77+R65+R32+R28</f>
        <v>#REF!</v>
      </c>
      <c r="S109" s="221" t="e">
        <f aca="true" t="shared" si="19" ref="S109:AA109">+S107+S104+S92+S86+S77+S65+S32+S28</f>
        <v>#REF!</v>
      </c>
      <c r="T109" s="221" t="e">
        <f t="shared" si="19"/>
        <v>#REF!</v>
      </c>
      <c r="U109" s="221" t="e">
        <f t="shared" si="19"/>
        <v>#REF!</v>
      </c>
      <c r="V109" s="221" t="e">
        <f t="shared" si="19"/>
        <v>#REF!</v>
      </c>
      <c r="W109" s="222" t="e">
        <f t="shared" si="19"/>
        <v>#REF!</v>
      </c>
      <c r="X109" s="222" t="e">
        <f t="shared" si="19"/>
        <v>#REF!</v>
      </c>
      <c r="Y109" s="222" t="e">
        <f t="shared" si="19"/>
        <v>#REF!</v>
      </c>
      <c r="Z109" s="222" t="e">
        <f t="shared" si="19"/>
        <v>#REF!</v>
      </c>
      <c r="AA109" s="222" t="e">
        <f t="shared" si="19"/>
        <v>#REF!</v>
      </c>
      <c r="AB109" s="224" t="e">
        <f t="shared" si="17"/>
        <v>#REF!</v>
      </c>
    </row>
    <row r="110" spans="1:28" ht="17.25" customHeight="1">
      <c r="A110" s="154"/>
      <c r="B110" s="154"/>
      <c r="C110" s="155"/>
      <c r="D110" s="155"/>
      <c r="E110" s="155"/>
      <c r="F110" s="155"/>
      <c r="G110" s="155"/>
      <c r="H110" s="155"/>
      <c r="I110" s="155"/>
      <c r="J110" s="155"/>
      <c r="K110" s="155"/>
      <c r="L110" s="155"/>
      <c r="M110" s="155"/>
      <c r="N110" s="156"/>
      <c r="O110" s="11"/>
      <c r="P110" s="11"/>
      <c r="Q110" s="11"/>
      <c r="R110" s="11"/>
      <c r="S110" s="157"/>
      <c r="T110" s="157"/>
      <c r="U110" s="157"/>
      <c r="V110" s="157"/>
      <c r="W110" s="158"/>
      <c r="X110" s="158"/>
      <c r="Y110" s="159"/>
      <c r="Z110" s="159"/>
      <c r="AA110" s="159"/>
      <c r="AB110" s="159"/>
    </row>
    <row r="111" spans="1:24" s="159" customFormat="1" ht="15" customHeight="1">
      <c r="A111" s="160"/>
      <c r="B111" s="160"/>
      <c r="C111" s="160"/>
      <c r="D111" s="160"/>
      <c r="E111" s="160"/>
      <c r="F111" s="160"/>
      <c r="G111" s="160"/>
      <c r="H111" s="160"/>
      <c r="I111" s="160"/>
      <c r="J111" s="160"/>
      <c r="K111" s="160"/>
      <c r="L111" s="160"/>
      <c r="M111" s="160"/>
      <c r="N111" s="160"/>
      <c r="O111" s="160"/>
      <c r="P111" s="160"/>
      <c r="Q111" s="160"/>
      <c r="R111" s="160"/>
      <c r="S111" s="289"/>
      <c r="T111" s="289"/>
      <c r="U111" s="289"/>
      <c r="V111" s="289"/>
      <c r="W111" s="158"/>
      <c r="X111" s="158"/>
    </row>
    <row r="112" spans="1:28" s="159" customFormat="1" ht="14.25" customHeight="1">
      <c r="A112" s="160"/>
      <c r="B112" s="155"/>
      <c r="C112" s="155"/>
      <c r="D112" s="155"/>
      <c r="E112" s="155"/>
      <c r="F112" s="155"/>
      <c r="G112" s="155"/>
      <c r="H112" s="155"/>
      <c r="I112" s="155"/>
      <c r="J112" s="155"/>
      <c r="K112" s="155"/>
      <c r="L112" s="155"/>
      <c r="M112" s="155"/>
      <c r="N112" s="162"/>
      <c r="O112" s="163"/>
      <c r="P112" s="163"/>
      <c r="Q112" s="163"/>
      <c r="R112" s="163"/>
      <c r="S112" s="161"/>
      <c r="T112" s="161"/>
      <c r="U112" s="164"/>
      <c r="V112" s="161"/>
      <c r="W112" s="157"/>
      <c r="X112" s="157"/>
      <c r="AB112" s="165"/>
    </row>
    <row r="113" spans="1:28" ht="14.25" customHeight="1">
      <c r="A113" s="166"/>
      <c r="B113" s="166"/>
      <c r="C113" s="166"/>
      <c r="D113" s="166"/>
      <c r="E113" s="166"/>
      <c r="F113" s="166"/>
      <c r="G113" s="166"/>
      <c r="H113" s="166"/>
      <c r="I113" s="166"/>
      <c r="J113" s="166"/>
      <c r="K113" s="166"/>
      <c r="L113" s="166"/>
      <c r="M113" s="166"/>
      <c r="N113" s="166"/>
      <c r="O113" s="166"/>
      <c r="P113" s="166"/>
      <c r="Q113" s="166"/>
      <c r="R113" s="166"/>
      <c r="S113" s="289"/>
      <c r="T113" s="289"/>
      <c r="U113" s="289"/>
      <c r="V113" s="289"/>
      <c r="W113" s="158"/>
      <c r="X113" s="158"/>
      <c r="Y113" s="159"/>
      <c r="Z113" s="159"/>
      <c r="AA113" s="159"/>
      <c r="AB113" s="159"/>
    </row>
    <row r="114" spans="1:28" ht="14.25" customHeight="1">
      <c r="A114" s="166"/>
      <c r="B114" s="166"/>
      <c r="C114" s="166"/>
      <c r="D114" s="166"/>
      <c r="E114" s="166"/>
      <c r="F114" s="166"/>
      <c r="G114" s="166"/>
      <c r="H114" s="166"/>
      <c r="I114" s="166"/>
      <c r="J114" s="166"/>
      <c r="K114" s="166"/>
      <c r="L114" s="166"/>
      <c r="M114" s="166"/>
      <c r="N114" s="166"/>
      <c r="O114" s="166"/>
      <c r="P114" s="166"/>
      <c r="Q114" s="166"/>
      <c r="R114" s="166"/>
      <c r="S114" s="289"/>
      <c r="T114" s="289"/>
      <c r="U114" s="289"/>
      <c r="V114" s="289"/>
      <c r="W114" s="158"/>
      <c r="X114" s="158"/>
      <c r="Y114" s="159"/>
      <c r="Z114" s="159"/>
      <c r="AA114" s="159"/>
      <c r="AB114" s="159"/>
    </row>
    <row r="115" spans="1:28" ht="14.25" customHeight="1">
      <c r="A115" s="166"/>
      <c r="B115" s="166"/>
      <c r="C115" s="166"/>
      <c r="D115" s="166"/>
      <c r="E115" s="166"/>
      <c r="F115" s="166"/>
      <c r="G115" s="166"/>
      <c r="H115" s="166"/>
      <c r="I115" s="166"/>
      <c r="J115" s="166"/>
      <c r="K115" s="166"/>
      <c r="L115" s="166"/>
      <c r="M115" s="166"/>
      <c r="N115" s="166"/>
      <c r="O115" s="166"/>
      <c r="P115" s="166"/>
      <c r="Q115" s="166"/>
      <c r="R115" s="166"/>
      <c r="S115" s="289"/>
      <c r="T115" s="289"/>
      <c r="U115" s="289"/>
      <c r="V115" s="289"/>
      <c r="W115" s="158"/>
      <c r="X115" s="158"/>
      <c r="Y115" s="159"/>
      <c r="Z115" s="159"/>
      <c r="AA115" s="159"/>
      <c r="AB115" s="159"/>
    </row>
    <row r="116" spans="1:28" ht="14.25" customHeight="1">
      <c r="A116" s="166"/>
      <c r="B116" s="166"/>
      <c r="C116" s="166"/>
      <c r="D116" s="166"/>
      <c r="E116" s="166"/>
      <c r="F116" s="166"/>
      <c r="G116" s="166"/>
      <c r="H116" s="166"/>
      <c r="I116" s="166"/>
      <c r="J116" s="166"/>
      <c r="K116" s="166"/>
      <c r="L116" s="166"/>
      <c r="M116" s="166"/>
      <c r="N116" s="166"/>
      <c r="O116" s="166"/>
      <c r="P116" s="166"/>
      <c r="Q116" s="166"/>
      <c r="R116" s="166"/>
      <c r="S116" s="289"/>
      <c r="T116" s="289"/>
      <c r="U116" s="289"/>
      <c r="V116" s="289"/>
      <c r="W116" s="158"/>
      <c r="X116" s="158"/>
      <c r="Y116" s="159"/>
      <c r="Z116" s="159"/>
      <c r="AA116" s="159"/>
      <c r="AB116" s="159"/>
    </row>
    <row r="117" spans="1:28" ht="14.25" customHeight="1">
      <c r="A117" s="166"/>
      <c r="B117" s="166"/>
      <c r="C117" s="166"/>
      <c r="D117" s="166"/>
      <c r="E117" s="166"/>
      <c r="F117" s="166"/>
      <c r="G117" s="166"/>
      <c r="H117" s="166"/>
      <c r="I117" s="166"/>
      <c r="J117" s="166"/>
      <c r="K117" s="166"/>
      <c r="L117" s="166"/>
      <c r="M117" s="166"/>
      <c r="N117" s="166"/>
      <c r="O117" s="166"/>
      <c r="P117" s="166"/>
      <c r="Q117" s="166"/>
      <c r="R117" s="166"/>
      <c r="S117" s="289"/>
      <c r="T117" s="289"/>
      <c r="U117" s="289"/>
      <c r="V117" s="289"/>
      <c r="W117" s="158"/>
      <c r="X117" s="158"/>
      <c r="Y117" s="159"/>
      <c r="Z117" s="159"/>
      <c r="AA117" s="159"/>
      <c r="AB117" s="159"/>
    </row>
    <row r="118" spans="1:28" ht="14.25" customHeight="1">
      <c r="A118" s="166"/>
      <c r="B118" s="166"/>
      <c r="C118" s="166"/>
      <c r="D118" s="166"/>
      <c r="E118" s="166"/>
      <c r="F118" s="166"/>
      <c r="G118" s="166"/>
      <c r="H118" s="166"/>
      <c r="I118" s="166"/>
      <c r="J118" s="166"/>
      <c r="K118" s="166"/>
      <c r="L118" s="166"/>
      <c r="M118" s="166"/>
      <c r="N118" s="166"/>
      <c r="O118" s="166"/>
      <c r="P118" s="166"/>
      <c r="Q118" s="166"/>
      <c r="R118" s="166"/>
      <c r="S118" s="289"/>
      <c r="T118" s="289"/>
      <c r="U118" s="289"/>
      <c r="V118" s="289"/>
      <c r="W118" s="158"/>
      <c r="X118" s="158"/>
      <c r="Y118" s="159"/>
      <c r="Z118" s="159"/>
      <c r="AA118" s="159"/>
      <c r="AB118" s="159"/>
    </row>
    <row r="119" spans="1:28" ht="14.25" customHeight="1">
      <c r="A119" s="166"/>
      <c r="B119" s="166"/>
      <c r="C119" s="166"/>
      <c r="D119" s="166"/>
      <c r="E119" s="166"/>
      <c r="F119" s="166"/>
      <c r="G119" s="166"/>
      <c r="H119" s="166"/>
      <c r="I119" s="166"/>
      <c r="J119" s="166"/>
      <c r="K119" s="166"/>
      <c r="L119" s="166"/>
      <c r="M119" s="166"/>
      <c r="N119" s="166"/>
      <c r="O119" s="166"/>
      <c r="P119" s="166"/>
      <c r="Q119" s="166"/>
      <c r="R119" s="166"/>
      <c r="S119" s="289"/>
      <c r="T119" s="289"/>
      <c r="U119" s="289"/>
      <c r="V119" s="289"/>
      <c r="W119" s="158"/>
      <c r="X119" s="158"/>
      <c r="Y119" s="159"/>
      <c r="Z119" s="159"/>
      <c r="AA119" s="159"/>
      <c r="AB119" s="159"/>
    </row>
    <row r="120" spans="1:28" ht="14.25" customHeight="1">
      <c r="A120" s="166"/>
      <c r="B120" s="166"/>
      <c r="C120" s="166"/>
      <c r="D120" s="166"/>
      <c r="E120" s="166"/>
      <c r="F120" s="166"/>
      <c r="G120" s="166"/>
      <c r="H120" s="166"/>
      <c r="I120" s="166"/>
      <c r="J120" s="166"/>
      <c r="K120" s="166"/>
      <c r="L120" s="166"/>
      <c r="M120" s="166"/>
      <c r="N120" s="166"/>
      <c r="O120" s="166"/>
      <c r="P120" s="166"/>
      <c r="Q120" s="166"/>
      <c r="R120" s="166"/>
      <c r="S120" s="289"/>
      <c r="T120" s="289"/>
      <c r="U120" s="289"/>
      <c r="V120" s="289"/>
      <c r="W120" s="158"/>
      <c r="X120" s="158"/>
      <c r="Y120" s="159"/>
      <c r="Z120" s="159"/>
      <c r="AA120" s="159"/>
      <c r="AB120" s="159"/>
    </row>
    <row r="121" spans="1:28" ht="14.25" customHeight="1">
      <c r="A121" s="166"/>
      <c r="B121" s="166"/>
      <c r="C121" s="166"/>
      <c r="D121" s="166"/>
      <c r="E121" s="166"/>
      <c r="F121" s="166"/>
      <c r="G121" s="166"/>
      <c r="H121" s="166"/>
      <c r="I121" s="166"/>
      <c r="J121" s="166"/>
      <c r="K121" s="166"/>
      <c r="L121" s="166"/>
      <c r="M121" s="166"/>
      <c r="N121" s="166"/>
      <c r="O121" s="166"/>
      <c r="P121" s="166"/>
      <c r="Q121" s="166"/>
      <c r="R121" s="166"/>
      <c r="S121" s="289"/>
      <c r="T121" s="289"/>
      <c r="U121" s="289"/>
      <c r="V121" s="289"/>
      <c r="W121" s="158"/>
      <c r="X121" s="158"/>
      <c r="Y121" s="159"/>
      <c r="Z121" s="159"/>
      <c r="AA121" s="159"/>
      <c r="AB121" s="159"/>
    </row>
    <row r="122" spans="1:28" ht="14.25" customHeight="1">
      <c r="A122" s="166"/>
      <c r="B122" s="166"/>
      <c r="C122" s="166"/>
      <c r="D122" s="166"/>
      <c r="E122" s="166"/>
      <c r="F122" s="166"/>
      <c r="G122" s="166"/>
      <c r="H122" s="166"/>
      <c r="I122" s="166"/>
      <c r="J122" s="166"/>
      <c r="K122" s="166"/>
      <c r="L122" s="166"/>
      <c r="M122" s="166"/>
      <c r="N122" s="166"/>
      <c r="O122" s="166"/>
      <c r="P122" s="166"/>
      <c r="Q122" s="166"/>
      <c r="R122" s="166"/>
      <c r="S122" s="289"/>
      <c r="T122" s="289"/>
      <c r="U122" s="289"/>
      <c r="V122" s="289"/>
      <c r="W122" s="158"/>
      <c r="X122" s="158"/>
      <c r="Y122" s="159"/>
      <c r="Z122" s="159"/>
      <c r="AA122" s="159"/>
      <c r="AB122" s="159"/>
    </row>
    <row r="123" spans="1:28" ht="14.25" customHeight="1">
      <c r="A123" s="166"/>
      <c r="B123" s="166"/>
      <c r="C123" s="166"/>
      <c r="D123" s="166"/>
      <c r="E123" s="166"/>
      <c r="F123" s="166"/>
      <c r="G123" s="166"/>
      <c r="H123" s="166"/>
      <c r="I123" s="166"/>
      <c r="J123" s="166"/>
      <c r="K123" s="166"/>
      <c r="L123" s="166"/>
      <c r="M123" s="166"/>
      <c r="N123" s="166"/>
      <c r="O123" s="166"/>
      <c r="P123" s="166"/>
      <c r="Q123" s="166"/>
      <c r="R123" s="166"/>
      <c r="S123" s="289"/>
      <c r="T123" s="289"/>
      <c r="U123" s="289"/>
      <c r="V123" s="289"/>
      <c r="W123" s="158"/>
      <c r="X123" s="158"/>
      <c r="Y123" s="159"/>
      <c r="Z123" s="159"/>
      <c r="AA123" s="159"/>
      <c r="AB123" s="159"/>
    </row>
    <row r="124" spans="1:28" ht="14.25" customHeight="1">
      <c r="A124" s="166"/>
      <c r="B124" s="166"/>
      <c r="C124" s="166"/>
      <c r="D124" s="166"/>
      <c r="E124" s="166"/>
      <c r="F124" s="166"/>
      <c r="G124" s="166"/>
      <c r="H124" s="166"/>
      <c r="I124" s="166"/>
      <c r="J124" s="166"/>
      <c r="K124" s="166"/>
      <c r="L124" s="166"/>
      <c r="M124" s="166"/>
      <c r="N124" s="166"/>
      <c r="O124" s="166"/>
      <c r="P124" s="166"/>
      <c r="Q124" s="166"/>
      <c r="R124" s="166"/>
      <c r="S124" s="289"/>
      <c r="T124" s="289"/>
      <c r="U124" s="289"/>
      <c r="V124" s="289"/>
      <c r="W124" s="158"/>
      <c r="X124" s="158"/>
      <c r="Y124" s="159"/>
      <c r="Z124" s="159"/>
      <c r="AA124" s="159"/>
      <c r="AB124" s="159"/>
    </row>
    <row r="125" spans="1:28" ht="14.25" customHeight="1">
      <c r="A125" s="167"/>
      <c r="B125" s="166"/>
      <c r="C125" s="166"/>
      <c r="D125" s="166"/>
      <c r="E125" s="166"/>
      <c r="F125" s="166"/>
      <c r="G125" s="166"/>
      <c r="H125" s="166"/>
      <c r="I125" s="166"/>
      <c r="J125" s="166"/>
      <c r="K125" s="166"/>
      <c r="L125" s="166"/>
      <c r="M125" s="166"/>
      <c r="N125" s="166"/>
      <c r="O125" s="166"/>
      <c r="P125" s="166"/>
      <c r="Q125" s="166"/>
      <c r="R125" s="166"/>
      <c r="S125" s="161"/>
      <c r="T125" s="161"/>
      <c r="U125" s="161"/>
      <c r="V125" s="161"/>
      <c r="W125" s="158"/>
      <c r="X125" s="158"/>
      <c r="Y125" s="159"/>
      <c r="Z125" s="159"/>
      <c r="AA125" s="159"/>
      <c r="AB125" s="159"/>
    </row>
    <row r="126" spans="1:28" ht="14.25" customHeight="1">
      <c r="A126" s="166"/>
      <c r="B126" s="166"/>
      <c r="C126" s="166"/>
      <c r="D126" s="166"/>
      <c r="E126" s="166"/>
      <c r="F126" s="166"/>
      <c r="G126" s="166"/>
      <c r="H126" s="166"/>
      <c r="I126" s="166"/>
      <c r="J126" s="166"/>
      <c r="K126" s="166"/>
      <c r="L126" s="166"/>
      <c r="M126" s="166"/>
      <c r="N126" s="166"/>
      <c r="O126" s="166"/>
      <c r="P126" s="166"/>
      <c r="Q126" s="166"/>
      <c r="R126" s="166"/>
      <c r="S126" s="289"/>
      <c r="T126" s="289"/>
      <c r="U126" s="289"/>
      <c r="V126" s="289"/>
      <c r="W126" s="158"/>
      <c r="X126" s="158"/>
      <c r="Y126" s="159"/>
      <c r="Z126" s="159"/>
      <c r="AA126" s="159"/>
      <c r="AB126" s="159"/>
    </row>
    <row r="127" spans="1:28" ht="14.25" customHeight="1">
      <c r="A127" s="166"/>
      <c r="B127" s="166"/>
      <c r="C127" s="166"/>
      <c r="D127" s="166"/>
      <c r="E127" s="166"/>
      <c r="F127" s="166"/>
      <c r="G127" s="166"/>
      <c r="H127" s="166"/>
      <c r="I127" s="166"/>
      <c r="J127" s="166"/>
      <c r="K127" s="166"/>
      <c r="L127" s="166"/>
      <c r="M127" s="166"/>
      <c r="N127" s="166"/>
      <c r="O127" s="166"/>
      <c r="P127" s="166"/>
      <c r="Q127" s="166"/>
      <c r="R127" s="166"/>
      <c r="S127" s="289"/>
      <c r="T127" s="289"/>
      <c r="U127" s="289"/>
      <c r="V127" s="289"/>
      <c r="W127" s="158"/>
      <c r="X127" s="158"/>
      <c r="Y127" s="159"/>
      <c r="Z127" s="159"/>
      <c r="AA127" s="159"/>
      <c r="AB127" s="159"/>
    </row>
    <row r="128" spans="1:28" ht="14.25" customHeight="1">
      <c r="A128" s="166"/>
      <c r="B128" s="166"/>
      <c r="C128" s="166"/>
      <c r="D128" s="166"/>
      <c r="E128" s="166"/>
      <c r="F128" s="166"/>
      <c r="G128" s="166"/>
      <c r="H128" s="166"/>
      <c r="I128" s="166"/>
      <c r="J128" s="166"/>
      <c r="K128" s="166"/>
      <c r="L128" s="166"/>
      <c r="M128" s="166"/>
      <c r="N128" s="166"/>
      <c r="O128" s="166"/>
      <c r="P128" s="166"/>
      <c r="Q128" s="166"/>
      <c r="R128" s="166"/>
      <c r="S128" s="289"/>
      <c r="T128" s="289"/>
      <c r="U128" s="289"/>
      <c r="V128" s="289"/>
      <c r="W128" s="158"/>
      <c r="X128" s="158"/>
      <c r="Y128" s="159"/>
      <c r="Z128" s="159"/>
      <c r="AA128" s="159"/>
      <c r="AB128" s="159"/>
    </row>
    <row r="129" spans="1:28" ht="14.25" customHeight="1">
      <c r="A129" s="166"/>
      <c r="B129" s="166"/>
      <c r="C129" s="166"/>
      <c r="D129" s="166"/>
      <c r="E129" s="166"/>
      <c r="F129" s="166"/>
      <c r="G129" s="166"/>
      <c r="H129" s="166"/>
      <c r="I129" s="166"/>
      <c r="J129" s="166"/>
      <c r="K129" s="166"/>
      <c r="L129" s="166"/>
      <c r="M129" s="166"/>
      <c r="N129" s="166"/>
      <c r="O129" s="166"/>
      <c r="P129" s="166"/>
      <c r="Q129" s="166"/>
      <c r="R129" s="166"/>
      <c r="S129" s="289"/>
      <c r="T129" s="289"/>
      <c r="U129" s="289"/>
      <c r="V129" s="289"/>
      <c r="W129" s="158"/>
      <c r="X129" s="158"/>
      <c r="Y129" s="159"/>
      <c r="Z129" s="159"/>
      <c r="AA129" s="159"/>
      <c r="AB129" s="159"/>
    </row>
    <row r="130" ht="12.75">
      <c r="N130" s="168"/>
    </row>
  </sheetData>
  <sheetProtection/>
  <mergeCells count="50">
    <mergeCell ref="T1:V1"/>
    <mergeCell ref="A2:W2"/>
    <mergeCell ref="A3:W3"/>
    <mergeCell ref="A4:T4"/>
    <mergeCell ref="W5:AB5"/>
    <mergeCell ref="A6:T6"/>
    <mergeCell ref="A7:H7"/>
    <mergeCell ref="I7:M7"/>
    <mergeCell ref="A8:M8"/>
    <mergeCell ref="A9:A12"/>
    <mergeCell ref="B9:B12"/>
    <mergeCell ref="C9:C12"/>
    <mergeCell ref="D9:D12"/>
    <mergeCell ref="E9:E12"/>
    <mergeCell ref="F9:F12"/>
    <mergeCell ref="G9:G12"/>
    <mergeCell ref="H9:H12"/>
    <mergeCell ref="I9:I12"/>
    <mergeCell ref="J9:J12"/>
    <mergeCell ref="K9:K12"/>
    <mergeCell ref="L9:L12"/>
    <mergeCell ref="M9:M12"/>
    <mergeCell ref="N9:N13"/>
    <mergeCell ref="O9:O13"/>
    <mergeCell ref="Q9:R9"/>
    <mergeCell ref="S9:Z9"/>
    <mergeCell ref="AA9:AA12"/>
    <mergeCell ref="AB9:AB12"/>
    <mergeCell ref="Q10:Q12"/>
    <mergeCell ref="R10:R12"/>
    <mergeCell ref="S10:V11"/>
    <mergeCell ref="W10:Z10"/>
    <mergeCell ref="W11:Z11"/>
    <mergeCell ref="S111:V111"/>
    <mergeCell ref="S113:V113"/>
    <mergeCell ref="S114:V114"/>
    <mergeCell ref="S115:V115"/>
    <mergeCell ref="S116:V116"/>
    <mergeCell ref="S117:V117"/>
    <mergeCell ref="S118:V118"/>
    <mergeCell ref="S119:V119"/>
    <mergeCell ref="S120:V120"/>
    <mergeCell ref="S121:V121"/>
    <mergeCell ref="S122:V122"/>
    <mergeCell ref="S123:V123"/>
    <mergeCell ref="S124:V124"/>
    <mergeCell ref="S126:V126"/>
    <mergeCell ref="S127:V127"/>
    <mergeCell ref="S128:V128"/>
    <mergeCell ref="S129:V129"/>
  </mergeCells>
  <printOptions horizontalCentered="1"/>
  <pageMargins left="0.1968503937007874" right="0.1968503937007874" top="0.1968503937007874" bottom="0.2362204724409449" header="0" footer="0"/>
  <pageSetup fitToHeight="4" fitToWidth="1" horizontalDpi="600" verticalDpi="600" orientation="landscape" scale="64"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DEL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ENRIQUE ALVAREZ ARVIZU</dc:creator>
  <cp:keywords/>
  <dc:description/>
  <cp:lastModifiedBy>usuario</cp:lastModifiedBy>
  <cp:lastPrinted>2015-07-10T18:39:16Z</cp:lastPrinted>
  <dcterms:created xsi:type="dcterms:W3CDTF">1999-04-27T18:26:38Z</dcterms:created>
  <dcterms:modified xsi:type="dcterms:W3CDTF">2015-08-13T21:22:07Z</dcterms:modified>
  <cp:category/>
  <cp:version/>
  <cp:contentType/>
  <cp:contentStatus/>
</cp:coreProperties>
</file>