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8795" windowHeight="11760"/>
  </bookViews>
  <sheets>
    <sheet name="POA 2011CECYTES" sheetId="1" r:id="rId1"/>
  </sheets>
  <definedNames>
    <definedName name="_xlnm.Print_Area" localSheetId="0">'POA 2011CECYTES'!$A$1:$AG$94</definedName>
    <definedName name="_xlnm.Database">#REF!</definedName>
    <definedName name="_xlnm.Print_Titles" localSheetId="0">'POA 2011CECYTES'!$1:$10</definedName>
  </definedNames>
  <calcPr calcId="145621"/>
</workbook>
</file>

<file path=xl/calcChain.xml><?xml version="1.0" encoding="utf-8"?>
<calcChain xmlns="http://schemas.openxmlformats.org/spreadsheetml/2006/main">
  <c r="K94" i="1" l="1"/>
  <c r="N92" i="1"/>
  <c r="O92" i="1"/>
  <c r="P92" i="1"/>
  <c r="Q92" i="1"/>
  <c r="S92" i="1"/>
  <c r="T92" i="1"/>
  <c r="U92" i="1"/>
  <c r="W92" i="1"/>
  <c r="X92" i="1"/>
  <c r="Y92" i="1"/>
  <c r="AA92" i="1"/>
  <c r="AB92" i="1"/>
  <c r="AC92" i="1"/>
  <c r="AE92" i="1"/>
  <c r="AF92" i="1"/>
  <c r="AG92" i="1"/>
  <c r="N90" i="1"/>
  <c r="O90" i="1"/>
  <c r="P90" i="1"/>
  <c r="Q90" i="1"/>
  <c r="S90" i="1"/>
  <c r="T90" i="1"/>
  <c r="U90" i="1"/>
  <c r="W90" i="1"/>
  <c r="X90" i="1"/>
  <c r="Y90" i="1"/>
  <c r="AA90" i="1"/>
  <c r="AB90" i="1"/>
  <c r="AC90" i="1"/>
  <c r="AE90" i="1"/>
  <c r="AF90" i="1"/>
  <c r="AG90" i="1"/>
  <c r="N87" i="1"/>
  <c r="O87" i="1"/>
  <c r="P87" i="1"/>
  <c r="Q87" i="1"/>
  <c r="S87" i="1"/>
  <c r="T87" i="1"/>
  <c r="U87" i="1"/>
  <c r="W87" i="1"/>
  <c r="X87" i="1"/>
  <c r="Y87" i="1"/>
  <c r="AA87" i="1"/>
  <c r="AB87" i="1"/>
  <c r="AC87" i="1"/>
  <c r="AE87" i="1"/>
  <c r="AF87" i="1"/>
  <c r="AG87" i="1"/>
  <c r="N74" i="1"/>
  <c r="O74" i="1"/>
  <c r="P74" i="1"/>
  <c r="Q74" i="1"/>
  <c r="S74" i="1"/>
  <c r="T74" i="1"/>
  <c r="U74" i="1"/>
  <c r="W74" i="1"/>
  <c r="X74" i="1"/>
  <c r="Y74" i="1"/>
  <c r="AA74" i="1"/>
  <c r="AB74" i="1"/>
  <c r="AC74" i="1"/>
  <c r="AE74" i="1"/>
  <c r="AF74" i="1"/>
  <c r="AG74" i="1"/>
  <c r="N66" i="1"/>
  <c r="O66" i="1"/>
  <c r="P66" i="1"/>
  <c r="Q66" i="1"/>
  <c r="S66" i="1"/>
  <c r="T66" i="1"/>
  <c r="U66" i="1"/>
  <c r="W66" i="1"/>
  <c r="X66" i="1"/>
  <c r="Y66" i="1"/>
  <c r="AA66" i="1"/>
  <c r="AB66" i="1"/>
  <c r="AC66" i="1"/>
  <c r="AE66" i="1"/>
  <c r="AF66" i="1"/>
  <c r="AG66" i="1"/>
  <c r="N60" i="1"/>
  <c r="O60" i="1"/>
  <c r="P60" i="1"/>
  <c r="Q60" i="1"/>
  <c r="S60" i="1"/>
  <c r="T60" i="1"/>
  <c r="U60" i="1"/>
  <c r="W60" i="1"/>
  <c r="X60" i="1"/>
  <c r="Y60" i="1"/>
  <c r="AA60" i="1"/>
  <c r="AB60" i="1"/>
  <c r="AC60" i="1"/>
  <c r="AE60" i="1"/>
  <c r="AF60" i="1"/>
  <c r="AG60" i="1"/>
  <c r="N47" i="1"/>
  <c r="O47" i="1"/>
  <c r="P47" i="1"/>
  <c r="Q47" i="1"/>
  <c r="S47" i="1"/>
  <c r="T47" i="1"/>
  <c r="U47" i="1"/>
  <c r="W47" i="1"/>
  <c r="X47" i="1"/>
  <c r="Y47" i="1"/>
  <c r="AA47" i="1"/>
  <c r="AB47" i="1"/>
  <c r="AC47" i="1"/>
  <c r="AE47" i="1"/>
  <c r="AF47" i="1"/>
  <c r="AG47" i="1"/>
  <c r="O23" i="1"/>
  <c r="P23" i="1"/>
  <c r="Q23" i="1"/>
  <c r="S23" i="1"/>
  <c r="T23" i="1"/>
  <c r="U23" i="1"/>
  <c r="W23" i="1"/>
  <c r="X23" i="1"/>
  <c r="Y23" i="1"/>
  <c r="AA23" i="1"/>
  <c r="AB23" i="1"/>
  <c r="AC23" i="1"/>
  <c r="AE23" i="1"/>
  <c r="AF23" i="1"/>
  <c r="AG23" i="1"/>
  <c r="N23" i="1"/>
  <c r="N19" i="1"/>
  <c r="O19" i="1"/>
  <c r="P19" i="1"/>
  <c r="Q19" i="1"/>
  <c r="S19" i="1"/>
  <c r="T19" i="1"/>
  <c r="U19" i="1"/>
  <c r="W19" i="1"/>
  <c r="X19" i="1"/>
  <c r="Y19" i="1"/>
  <c r="AA19" i="1"/>
  <c r="AB19" i="1"/>
  <c r="AC19" i="1"/>
  <c r="AE19" i="1"/>
  <c r="AF19" i="1"/>
  <c r="AG19" i="1"/>
  <c r="AD91" i="1"/>
  <c r="AD90" i="1" s="1"/>
  <c r="Z91" i="1"/>
  <c r="Z90" i="1" s="1"/>
  <c r="V91" i="1"/>
  <c r="V90" i="1" s="1"/>
  <c r="R91" i="1"/>
  <c r="R90" i="1" s="1"/>
  <c r="AD82" i="1"/>
  <c r="Z82" i="1"/>
  <c r="V82" i="1"/>
  <c r="R82" i="1"/>
  <c r="M82" i="1" s="1"/>
  <c r="AD41" i="1"/>
  <c r="Z41" i="1"/>
  <c r="V41" i="1"/>
  <c r="R41" i="1"/>
  <c r="M41" i="1" s="1"/>
  <c r="AD69" i="1"/>
  <c r="Z69" i="1"/>
  <c r="V69" i="1"/>
  <c r="R69" i="1"/>
  <c r="M69" i="1" s="1"/>
  <c r="AD68" i="1"/>
  <c r="Z68" i="1"/>
  <c r="V68" i="1"/>
  <c r="R68" i="1"/>
  <c r="AD67" i="1"/>
  <c r="Z67" i="1"/>
  <c r="V67" i="1"/>
  <c r="R67" i="1"/>
  <c r="AD58" i="1"/>
  <c r="Z58" i="1"/>
  <c r="V58" i="1"/>
  <c r="R58" i="1"/>
  <c r="AD57" i="1"/>
  <c r="Z57" i="1"/>
  <c r="V57" i="1"/>
  <c r="R57" i="1"/>
  <c r="AD56" i="1"/>
  <c r="Z56" i="1"/>
  <c r="V56" i="1"/>
  <c r="R56" i="1"/>
  <c r="AD55" i="1"/>
  <c r="Z55" i="1"/>
  <c r="V55" i="1"/>
  <c r="R55" i="1"/>
  <c r="AD54" i="1"/>
  <c r="Z54" i="1"/>
  <c r="V54" i="1"/>
  <c r="R54" i="1"/>
  <c r="M54" i="1" s="1"/>
  <c r="AD53" i="1"/>
  <c r="Z53" i="1"/>
  <c r="V53" i="1"/>
  <c r="R53" i="1"/>
  <c r="AD51" i="1"/>
  <c r="Z51" i="1"/>
  <c r="V51" i="1"/>
  <c r="R51" i="1"/>
  <c r="M51" i="1" s="1"/>
  <c r="AD33" i="1"/>
  <c r="Z33" i="1"/>
  <c r="V33" i="1"/>
  <c r="R33" i="1"/>
  <c r="AD76" i="1"/>
  <c r="Z76" i="1"/>
  <c r="V76" i="1"/>
  <c r="R76" i="1"/>
  <c r="AD52" i="1"/>
  <c r="Z52" i="1"/>
  <c r="V52" i="1"/>
  <c r="R52" i="1"/>
  <c r="AD50" i="1"/>
  <c r="Z50" i="1"/>
  <c r="V50" i="1"/>
  <c r="R50" i="1"/>
  <c r="AD49" i="1"/>
  <c r="Z49" i="1"/>
  <c r="V49" i="1"/>
  <c r="R49" i="1"/>
  <c r="AD31" i="1"/>
  <c r="Z31" i="1"/>
  <c r="V31" i="1"/>
  <c r="R31" i="1"/>
  <c r="AD30" i="1"/>
  <c r="Z30" i="1"/>
  <c r="V30" i="1"/>
  <c r="R30" i="1"/>
  <c r="AD62" i="1"/>
  <c r="Z62" i="1"/>
  <c r="V62" i="1"/>
  <c r="R62" i="1"/>
  <c r="AD61" i="1"/>
  <c r="Z61" i="1"/>
  <c r="V61" i="1"/>
  <c r="R61" i="1"/>
  <c r="AD27" i="1"/>
  <c r="Z27" i="1"/>
  <c r="V27" i="1"/>
  <c r="R27" i="1"/>
  <c r="AD75" i="1"/>
  <c r="Z75" i="1"/>
  <c r="V75" i="1"/>
  <c r="R75" i="1"/>
  <c r="AD25" i="1"/>
  <c r="Z25" i="1"/>
  <c r="V25" i="1"/>
  <c r="R25" i="1"/>
  <c r="AD36" i="1"/>
  <c r="Z36" i="1"/>
  <c r="V36" i="1"/>
  <c r="R36" i="1"/>
  <c r="AD35" i="1"/>
  <c r="Z35" i="1"/>
  <c r="V35" i="1"/>
  <c r="R35" i="1"/>
  <c r="AD34" i="1"/>
  <c r="Z34" i="1"/>
  <c r="V34" i="1"/>
  <c r="R34" i="1"/>
  <c r="AD32" i="1"/>
  <c r="Z32" i="1"/>
  <c r="V32" i="1"/>
  <c r="R32" i="1"/>
  <c r="AD29" i="1"/>
  <c r="Z29" i="1"/>
  <c r="V29" i="1"/>
  <c r="R29" i="1"/>
  <c r="AD28" i="1"/>
  <c r="Z28" i="1"/>
  <c r="V28" i="1"/>
  <c r="R28" i="1"/>
  <c r="AD26" i="1"/>
  <c r="Z26" i="1"/>
  <c r="V26" i="1"/>
  <c r="R26" i="1"/>
  <c r="AD24" i="1"/>
  <c r="Z24" i="1"/>
  <c r="V24" i="1"/>
  <c r="R24" i="1"/>
  <c r="AD59" i="1"/>
  <c r="Z59" i="1"/>
  <c r="V59" i="1"/>
  <c r="R59" i="1"/>
  <c r="AD84" i="1"/>
  <c r="Z84" i="1"/>
  <c r="V84" i="1"/>
  <c r="R84" i="1"/>
  <c r="AD80" i="1"/>
  <c r="Z80" i="1"/>
  <c r="V80" i="1"/>
  <c r="R80" i="1"/>
  <c r="AD78" i="1"/>
  <c r="Z78" i="1"/>
  <c r="V78" i="1"/>
  <c r="R78" i="1"/>
  <c r="AD77" i="1"/>
  <c r="Z77" i="1"/>
  <c r="V77" i="1"/>
  <c r="R77" i="1"/>
  <c r="AD43" i="1"/>
  <c r="Z43" i="1"/>
  <c r="V43" i="1"/>
  <c r="R43" i="1"/>
  <c r="AD42" i="1"/>
  <c r="Z42" i="1"/>
  <c r="V42" i="1"/>
  <c r="R42" i="1"/>
  <c r="AD93" i="1"/>
  <c r="AD92" i="1" s="1"/>
  <c r="Z93" i="1"/>
  <c r="Z92" i="1" s="1"/>
  <c r="V93" i="1"/>
  <c r="V92" i="1" s="1"/>
  <c r="R93" i="1"/>
  <c r="R92" i="1" s="1"/>
  <c r="AD39" i="1"/>
  <c r="Z39" i="1"/>
  <c r="V39" i="1"/>
  <c r="R39" i="1"/>
  <c r="AD40" i="1"/>
  <c r="Z40" i="1"/>
  <c r="V40" i="1"/>
  <c r="R40" i="1"/>
  <c r="AD38" i="1"/>
  <c r="Z38" i="1"/>
  <c r="V38" i="1"/>
  <c r="R38" i="1"/>
  <c r="AD37" i="1"/>
  <c r="Z37" i="1"/>
  <c r="V37" i="1"/>
  <c r="R37" i="1"/>
  <c r="AD48" i="1"/>
  <c r="AD47" i="1" s="1"/>
  <c r="Z48" i="1"/>
  <c r="Z47" i="1" s="1"/>
  <c r="V48" i="1"/>
  <c r="V47" i="1" s="1"/>
  <c r="R48" i="1"/>
  <c r="AD86" i="1"/>
  <c r="Z86" i="1"/>
  <c r="V86" i="1"/>
  <c r="R86" i="1"/>
  <c r="AD85" i="1"/>
  <c r="Z85" i="1"/>
  <c r="V85" i="1"/>
  <c r="R85" i="1"/>
  <c r="AD83" i="1"/>
  <c r="Z83" i="1"/>
  <c r="V83" i="1"/>
  <c r="R83" i="1"/>
  <c r="AD81" i="1"/>
  <c r="Z81" i="1"/>
  <c r="V81" i="1"/>
  <c r="R81" i="1"/>
  <c r="AD79" i="1"/>
  <c r="Z79" i="1"/>
  <c r="V79" i="1"/>
  <c r="R79" i="1"/>
  <c r="M79" i="1" s="1"/>
  <c r="AD89" i="1"/>
  <c r="Z89" i="1"/>
  <c r="V89" i="1"/>
  <c r="R89" i="1"/>
  <c r="M89" i="1" s="1"/>
  <c r="AD88" i="1"/>
  <c r="AD87" i="1" s="1"/>
  <c r="Z88" i="1"/>
  <c r="Z87" i="1" s="1"/>
  <c r="V88" i="1"/>
  <c r="V87" i="1" s="1"/>
  <c r="R88" i="1"/>
  <c r="M88" i="1" s="1"/>
  <c r="M87" i="1" s="1"/>
  <c r="AD22" i="1"/>
  <c r="Z22" i="1"/>
  <c r="V22" i="1"/>
  <c r="R22" i="1"/>
  <c r="AD21" i="1"/>
  <c r="Z21" i="1"/>
  <c r="V21" i="1"/>
  <c r="R21" i="1"/>
  <c r="AD20" i="1"/>
  <c r="AD19" i="1" s="1"/>
  <c r="Z20" i="1"/>
  <c r="Z19" i="1" s="1"/>
  <c r="V20" i="1"/>
  <c r="V19" i="1" s="1"/>
  <c r="R20" i="1"/>
  <c r="R19" i="1" s="1"/>
  <c r="AD73" i="1"/>
  <c r="Z73" i="1"/>
  <c r="V73" i="1"/>
  <c r="R73" i="1"/>
  <c r="AD72" i="1"/>
  <c r="Z72" i="1"/>
  <c r="V72" i="1"/>
  <c r="R72" i="1"/>
  <c r="AD71" i="1"/>
  <c r="Z71" i="1"/>
  <c r="V71" i="1"/>
  <c r="R71" i="1"/>
  <c r="AD70" i="1"/>
  <c r="Z70" i="1"/>
  <c r="V70" i="1"/>
  <c r="R70" i="1"/>
  <c r="AD65" i="1"/>
  <c r="Z65" i="1"/>
  <c r="V65" i="1"/>
  <c r="R65" i="1"/>
  <c r="AD64" i="1"/>
  <c r="Z64" i="1"/>
  <c r="V64" i="1"/>
  <c r="R64" i="1"/>
  <c r="M64" i="1" s="1"/>
  <c r="AD63" i="1"/>
  <c r="Z63" i="1"/>
  <c r="V63" i="1"/>
  <c r="R63" i="1"/>
  <c r="M63" i="1" s="1"/>
  <c r="AD46" i="1"/>
  <c r="Z46" i="1"/>
  <c r="V46" i="1"/>
  <c r="R46" i="1"/>
  <c r="AD45" i="1"/>
  <c r="Z45" i="1"/>
  <c r="V45" i="1"/>
  <c r="R45" i="1"/>
  <c r="M45" i="1" s="1"/>
  <c r="AD44" i="1"/>
  <c r="Z44" i="1"/>
  <c r="V44" i="1"/>
  <c r="R44" i="1"/>
  <c r="R74" i="1" l="1"/>
  <c r="Z74" i="1"/>
  <c r="R60" i="1"/>
  <c r="Z60" i="1"/>
  <c r="R66" i="1"/>
  <c r="Z66" i="1"/>
  <c r="AG94" i="1"/>
  <c r="AE94" i="1"/>
  <c r="AB94" i="1"/>
  <c r="Y94" i="1"/>
  <c r="W94" i="1"/>
  <c r="T94" i="1"/>
  <c r="Q94" i="1"/>
  <c r="O94" i="1"/>
  <c r="V74" i="1"/>
  <c r="AD74" i="1"/>
  <c r="V60" i="1"/>
  <c r="AD60" i="1"/>
  <c r="V66" i="1"/>
  <c r="AD66" i="1"/>
  <c r="AF94" i="1"/>
  <c r="AC94" i="1"/>
  <c r="AA94" i="1"/>
  <c r="X94" i="1"/>
  <c r="U94" i="1"/>
  <c r="S94" i="1"/>
  <c r="P94" i="1"/>
  <c r="N94" i="1"/>
  <c r="V23" i="1"/>
  <c r="V94" i="1" s="1"/>
  <c r="AD23" i="1"/>
  <c r="AD94" i="1" s="1"/>
  <c r="M65" i="1"/>
  <c r="M48" i="1"/>
  <c r="M37" i="1"/>
  <c r="R23" i="1"/>
  <c r="Z23" i="1"/>
  <c r="Z94" i="1" s="1"/>
  <c r="M55" i="1"/>
  <c r="M56" i="1"/>
  <c r="M91" i="1"/>
  <c r="M90" i="1" s="1"/>
  <c r="R87" i="1"/>
  <c r="R47" i="1"/>
  <c r="M83" i="1"/>
  <c r="M73" i="1"/>
  <c r="M59" i="1"/>
  <c r="M25" i="1"/>
  <c r="M67" i="1"/>
  <c r="M68" i="1"/>
  <c r="M86" i="1"/>
  <c r="M77" i="1"/>
  <c r="M80" i="1"/>
  <c r="M40" i="1"/>
  <c r="M39" i="1"/>
  <c r="M93" i="1"/>
  <c r="M92" i="1" s="1"/>
  <c r="M42" i="1"/>
  <c r="M43" i="1"/>
  <c r="M52" i="1"/>
  <c r="M78" i="1"/>
  <c r="M24" i="1"/>
  <c r="M26" i="1"/>
  <c r="M28" i="1"/>
  <c r="M35" i="1"/>
  <c r="M36" i="1"/>
  <c r="M61" i="1"/>
  <c r="M62" i="1"/>
  <c r="M30" i="1"/>
  <c r="M38" i="1"/>
  <c r="M71" i="1"/>
  <c r="M72" i="1"/>
  <c r="M31" i="1"/>
  <c r="M46" i="1"/>
  <c r="M70" i="1"/>
  <c r="M21" i="1"/>
  <c r="M32" i="1"/>
  <c r="M34" i="1"/>
  <c r="M49" i="1"/>
  <c r="M50" i="1"/>
  <c r="M76" i="1"/>
  <c r="M33" i="1"/>
  <c r="M81" i="1"/>
  <c r="M75" i="1"/>
  <c r="M27" i="1"/>
  <c r="M20" i="1"/>
  <c r="M53" i="1"/>
  <c r="M57" i="1"/>
  <c r="M58" i="1"/>
  <c r="M44" i="1"/>
  <c r="M22" i="1"/>
  <c r="M85" i="1"/>
  <c r="M84" i="1"/>
  <c r="M29" i="1"/>
  <c r="M60" i="1" l="1"/>
  <c r="R94" i="1"/>
  <c r="M47" i="1"/>
  <c r="M74" i="1"/>
  <c r="M66" i="1"/>
  <c r="M23" i="1"/>
  <c r="M19" i="1"/>
  <c r="M94" i="1" l="1"/>
</calcChain>
</file>

<file path=xl/sharedStrings.xml><?xml version="1.0" encoding="utf-8"?>
<sst xmlns="http://schemas.openxmlformats.org/spreadsheetml/2006/main" count="337" uniqueCount="230">
  <si>
    <t>ORGANISMO: COLEGIO DE ESTUDIOS CIENTÍFICOS Y TECNOLÓGICOS DEL ESTADO DE SONORA</t>
  </si>
  <si>
    <t/>
  </si>
  <si>
    <t>Estructura Administrativa</t>
  </si>
  <si>
    <t>Categorías Programáticas</t>
  </si>
  <si>
    <t>Línea de Acción</t>
  </si>
  <si>
    <t>Funciones</t>
  </si>
  <si>
    <t>PED</t>
  </si>
  <si>
    <t>CLAVE NEP ORGANISMO</t>
  </si>
  <si>
    <t>DESCRIPCION</t>
  </si>
  <si>
    <t>META</t>
  </si>
  <si>
    <t>UNIDAD DE MEDIDA</t>
  </si>
  <si>
    <t>Finalidad</t>
  </si>
  <si>
    <t>Función</t>
  </si>
  <si>
    <t>Subfunción</t>
  </si>
  <si>
    <t>PROG.</t>
  </si>
  <si>
    <t>Subprograma</t>
  </si>
  <si>
    <t>Actividad o Proyecto</t>
  </si>
  <si>
    <t>ORIGINAL ANUAL</t>
  </si>
  <si>
    <t>MODIF. ANUAL</t>
  </si>
  <si>
    <t>CALENDARIO</t>
  </si>
  <si>
    <t>REALIZADO</t>
  </si>
  <si>
    <t>UR</t>
  </si>
  <si>
    <t>ER</t>
  </si>
  <si>
    <t>Ene</t>
  </si>
  <si>
    <t>Feb</t>
  </si>
  <si>
    <t>Mar</t>
  </si>
  <si>
    <t>1er. TRIM.</t>
  </si>
  <si>
    <t>Abr</t>
  </si>
  <si>
    <t>May</t>
  </si>
  <si>
    <t>Jun</t>
  </si>
  <si>
    <t>2do. TRIM.</t>
  </si>
  <si>
    <t>Jul</t>
  </si>
  <si>
    <t>Ago</t>
  </si>
  <si>
    <t>Sept</t>
  </si>
  <si>
    <t>3er. TRIM.</t>
  </si>
  <si>
    <t>Oct</t>
  </si>
  <si>
    <t>Nov</t>
  </si>
  <si>
    <t>Dic</t>
  </si>
  <si>
    <t>4to. TRIM.</t>
  </si>
  <si>
    <t>Evidencia enviada</t>
  </si>
  <si>
    <t>Descripción de las acciones</t>
  </si>
  <si>
    <t xml:space="preserve">Justificación de variación en el cumplimiento </t>
  </si>
  <si>
    <t>Motivo de resprogramación de meta</t>
  </si>
  <si>
    <t>DESARROLLO SOCIAL</t>
  </si>
  <si>
    <t>EDUCACIÓN</t>
  </si>
  <si>
    <t>01</t>
  </si>
  <si>
    <t>OTORGAR, REGULAR Y PROMOVER LA EDUCACIÓN</t>
  </si>
  <si>
    <t>SONORA EDUCADO</t>
  </si>
  <si>
    <t>EDUCACIÓN INTEGRAL PARA UN SONORA EDUCADO</t>
  </si>
  <si>
    <t>03</t>
  </si>
  <si>
    <t>ATENCIÓN A LA EDUCACIÓN MEDIA SUPERIOR</t>
  </si>
  <si>
    <t>EDUCACIÓN MEDIA SUPERIOR TECNOLÓGICA</t>
  </si>
  <si>
    <t>ELABORAR EL CALENDRIO ACADÉMICO PARA LA OPERACIÓN DE LOS PLANTELES DURANTE EL AÑO.</t>
  </si>
  <si>
    <t>DOCUMENTO</t>
  </si>
  <si>
    <t>REALIZAR REUNIONES PARA LA OPERACIÓN DE PROGRAMAS TENDIENTES AL MEJORAMIENTO DEL PROCESO DE ENSEÑANZA-APRENDIZAJE.</t>
  </si>
  <si>
    <t>REUNIÓN</t>
  </si>
  <si>
    <t>Oficio de comisión</t>
  </si>
  <si>
    <t>Reunión con supervisor y Directores de planteles.</t>
  </si>
  <si>
    <t>Ninguna</t>
  </si>
  <si>
    <t>PARTICIPAR EN LAS REUNIONES QUE CONVOCA LA COORDINACIÓN NACIONAL DE CECYTE'S, PARA MEJORAR EL NIVEL ACADÉMICO DEL COLEGIO.</t>
  </si>
  <si>
    <t>Reunión de Intercambio de Experiencias de la Prueba Enlace.</t>
  </si>
  <si>
    <t>ADQUIRIR  LAS PÓLIZAS DE  PROTECCIÓN DE LOS ACTIVOS DEL COLEGIO, SEGUROS DE ACCIDENTES Y SEGURO COLECTIVO.</t>
  </si>
  <si>
    <t>PÓLIZA</t>
  </si>
  <si>
    <t>Pólizas de seguros contra daños, vida grupo, Siga escolares y vehículos</t>
  </si>
  <si>
    <t>Se contrató la protección de activos y personal del Colegio mediante proceso de licitación</t>
  </si>
  <si>
    <t>N/A</t>
  </si>
  <si>
    <t>REALIZAR EL INVENTARIO DEL ACTIVO FIJO DEL COLEGIO.</t>
  </si>
  <si>
    <t>INFORME</t>
  </si>
  <si>
    <t>Durante del trimestre se realizaron las bajas de mobiliario en planteles</t>
  </si>
  <si>
    <t>Después de realizar las bajas de artículos, se procedió a hacer la detección de necesidades de inventarios para programarlos a partir del mes de abril de 2011.</t>
  </si>
  <si>
    <t>PROCESOS JURÍDICOS LABORALES ATENDIDOS DEL COLEGIO.</t>
  </si>
  <si>
    <t>No surgió ningún conflicto laboral</t>
  </si>
  <si>
    <t>Se programan de acuerdo a lo estimado y se condiciona su cumplimiento a que surja algún problema laboral.</t>
  </si>
  <si>
    <t>REALIZAR INFORMES DE LA CUENTA PÚBLICA.</t>
  </si>
  <si>
    <t>Copia de Oficio de entrega de 4to Informe Trimestral 2010 en el mes de enero y Cuenta Publica 2010 en el mes de Marzo</t>
  </si>
  <si>
    <t>Integración, captura y analisis  de la información financiera de conformidad con la guia y normativa correspondiente</t>
  </si>
  <si>
    <t>INTEGRAR Y PRESENTAR LA INFORMACIÓN FINANCIERA DEL COLEGIO.</t>
  </si>
  <si>
    <t>Copia de Oficio de entrega de Estados Financieros de los meses de Diciembre 2010, Enero y Febrero 2011.</t>
  </si>
  <si>
    <t>Se elaboraron los Estados Financieros conforme al procedimeinto establecido.</t>
  </si>
  <si>
    <t>SUPERVISAR Y CONTROLAR EL FORTALECIMIENTO DEL FONDO DE PREVISIÓN DEL COLEGIO.</t>
  </si>
  <si>
    <t xml:space="preserve">Pólizas Contables que registra el Fortalecimiento del Fondo de Previsión de los meses de Enero, Febrero y Marzo. </t>
  </si>
  <si>
    <t>Elaboración de solicitud de pago correspondiente</t>
  </si>
  <si>
    <t>SUPERVISAR LA IMPLEMENTACIÓN DE ACCIONES PARA RECUPERAR LA CARTERA VENCIDA EN PLANTELES.</t>
  </si>
  <si>
    <t>REPORTE</t>
  </si>
  <si>
    <t>Reporte de Cartera vencida y comprobante de viaje de Supervisión a planteles.</t>
  </si>
  <si>
    <t>Se generó reporte con información sobre adeudos de los alumnos por plantel y número de alumnos, se realaron actas de compromiso por parte del personal involucrado en la recuperación de la cartera.</t>
  </si>
  <si>
    <t>REALIZAR EL SEGUIMIENTO A LA ACTUALIZACIÓN DE LOS SISTEMAS DE INFORMACIÓN (PORTAL DE TRANSPARENCIA E INFOMEX)</t>
  </si>
  <si>
    <t>Informe trimestral enviado al Instituto de Transparencia Informativa y evaluación de la Contrloría al portal de transparencia.</t>
  </si>
  <si>
    <t xml:space="preserve">Se elaboró informe trimestral enero-abril de recepción y atención de solicitudes a través del SSIPSON y evaluación al Portal de Transparencia.  </t>
  </si>
  <si>
    <t>REALIZAR LA JUNTA DIRECTIVA DEL COLEGIO PARA LA RENDICIÓN DE CUENTAS .</t>
  </si>
  <si>
    <t>EVENTO</t>
  </si>
  <si>
    <t>Copia del resumen de acuerdos tomados.</t>
  </si>
  <si>
    <t>Se llevó a cabo sesión de la H. Junta Directiva, el día 22 de febrero.</t>
  </si>
  <si>
    <t>REALIZAR ACCIONES DE GESTIÓN INSTITUCIONAL.</t>
  </si>
  <si>
    <t>Oficio de comisión.</t>
  </si>
  <si>
    <t>Reunión para entrega del dictamen sobre el proceso de promoción docente para firma, del 6 al 8 de enero en México, D.F., Supervisión de planteles de la Zona San Luis Río Colorado en Mexicali, B.C., el 13 y 14 de enero., Reunión para entrega de anexo de ejecución de los planteles Bácum y Cajeme, del 16 al 19 de enero en México, D.F., Seminario taller sobre la implementación Construye T en la Representación estatal de Educ. Media Superior en B.C.S., del 25 al 29 de enero., Seminario taller sobre la implementación Construye T en la Representación estatal de Educ. Media Superior en B.C.S., del 1 al 5 de febrero., Inauguración de DECIDE 2011 en Cd. Obregón y visita a planteles de la zona Mayo y Yaqui, del 15 al 17 de marzo., Visita a planteles Miguel Alemán y Puerto Libertad, el 30 de marzo.</t>
  </si>
  <si>
    <t>Se rebasó la meta en enero y febrero, en virtud de presentarse la necesidad de realizar supervisión en planteles y cumplir con compromisos a los que fue convocado el Director General por instancias superiores.</t>
  </si>
  <si>
    <t>REALIZAR AUDITORÍAS DIRECTAS  Y ESPECÍFICAS A LAS UNIDADES ADMINISTRATIVAS DEL COLEGIO.</t>
  </si>
  <si>
    <t xml:space="preserve">1.- Copias de Informes
</t>
  </si>
  <si>
    <t>Realización de auditorias en apego al proceso de auditorias directas, verificando el cumplimiento de la Entidad respecto a la normatividad aplicable en el ejercicio de los recursos asignados. Proceso P01</t>
  </si>
  <si>
    <t>Por normatividad se le da preferencia de intervención  a las auditorias que realiza tanto el despacho externo como el ISAF</t>
  </si>
  <si>
    <t>Reprogramación de la meta debido a la actuación en la Entidad del despacho externo y del ISF.</t>
  </si>
  <si>
    <t>REALIZAR LOS INFORMES SOBRE RECOLECCIÓN Y ATENCIÓN DE PETICIONES CIUDADANAS INTERPUESTAS EN LOS BUZONES DE LAS UNIDADES ADMINISTRATIVAS DEL COLEGIO.</t>
  </si>
  <si>
    <t>1.- Concentrados estadísticos.</t>
  </si>
  <si>
    <t>Recolección y atención de peticiones ciudadanas con el fin de impulsar la transparencia y combate a la corrupción. Proceso P02</t>
  </si>
  <si>
    <t>Nada que manifestar</t>
  </si>
  <si>
    <t>SUPERVISAR LAS ACCIONES DEL PROCESO DE PLANEACIÓN.</t>
  </si>
  <si>
    <t>ACTUALIZAR LOS MANUALES DE OPERACIÓN DEL COLEGIO( MANUAL DE ORGANIZACIÓN, MANUAL DE PROCEDIMIENTOS, REGLAMENTO INTERIOR).</t>
  </si>
  <si>
    <t xml:space="preserve">Se iniciaron las activdades de actualización quedando pendientes la autorización de las instancias correspondientes </t>
  </si>
  <si>
    <t>meta reprogramada para el 2do. Trim</t>
  </si>
  <si>
    <t>INTEGRAR LA INFORMACIÓN ESTADÍSTICA GENERADA POR EL COLEGIO  (911.7, 911.8, ESTADÌSTICA BÁSICA DE INICIO Y FIN DE SEMESTRE).</t>
  </si>
  <si>
    <t>Estadistica básica de fin de semestre agosto 10-enero 11 e inicio de semestre feb-jun 2011</t>
  </si>
  <si>
    <t>concentrado</t>
  </si>
  <si>
    <t>INTEGRAR LOS ANTEPROYECTOS DE PROGRAMA OPERATIVO ANUAL Y PRESUPUESTO  DE EGRESOS 2011.</t>
  </si>
  <si>
    <t>INFORMAR SOBRE LAS GESTIONES PARA  LA REGULARIZACIÓN TERRENOS DE PLANTELES, QUE PROCEDE DE DONACIONES EJIDALES, ESTATALES Y DE PARTICULARES.</t>
  </si>
  <si>
    <t>Reporte de avances en las gestiones de regularización de terrenos</t>
  </si>
  <si>
    <t>SUPERVISAR Y CONTROLAR LAS ACCIONES DEL PROCESO DE VINCULACIÓN.</t>
  </si>
  <si>
    <t>OFICIOS DE COMISIÓN, OFICIOS DE CONVOCATORIAS, OFICIOS DE APOYO DE PARTICIPACIÓN EN EVENTOS, OFICIOS DE APOYO CON ALUMNOS.</t>
  </si>
  <si>
    <t>VISITAS DE SUPERVISIÓN Y REUNIONES CON PROMOTORES, PARTICIPACIÓN EN CONVOCATORIAS, APOYO CON ALUMNOS. ETC.</t>
  </si>
  <si>
    <t>NO EXISTE VARIACIÓN</t>
  </si>
  <si>
    <t>NO EXISTE REPROGRAMACIÓN</t>
  </si>
  <si>
    <t>APLICAR LAS EVALUACIONES ACADÉMICAS ESPECIALES A LOS ESTUDIANTES.</t>
  </si>
  <si>
    <t>REALIZAR REUNIONES DE TRABAJO PARA LA ELABORACIÓN DEL ESTUDIO DE FACTIBILIDAD PARA LA IMPLEMENTACIÓN DEL BACHILLERATO VIRTUAL</t>
  </si>
  <si>
    <t>minutas de trabajos de cada una de las reuniones de trabajo</t>
  </si>
  <si>
    <t>COORDINAR Y CONTROLAR LA APLICACIÓN DE LOS EXÁMENES DEPARTAMENTALES.</t>
  </si>
  <si>
    <t xml:space="preserve">1A. Circ-001/2011. Logística de cursos intersemestrales.                                                       1B. Lista de aplicación de exámenes a alumnos en curso intersemestral del plantel B. Lobos.                                                                           2A. Oficio de entrega de exámenes aplicados del plantel Suaqui Grande.                                                                          2B. Relación de materiales de evaluación entregados por la imprenta a planteles.                                        </t>
  </si>
  <si>
    <t>1. Cursos intersemestrales y su correspondiente evaluación en 21 de enero de 2011.                                                      2. Aplicación de exámenes del primer parcial.</t>
  </si>
  <si>
    <t>Ninguno</t>
  </si>
  <si>
    <t>COORDINAR Y PROPICIAR LA PARTICIPACIÓN DE NUESTROS ESTUDIANTES  EN CONCURSOS ACADÉMICOS.</t>
  </si>
  <si>
    <t>Circular  007, circular  030, Constancia   XX Olimpiada  Nacional de Química.</t>
  </si>
  <si>
    <t>Se realizo concurso academico etapa  Zona en el  mes de febrero y  en  marzo  etapa  Estatal, tambien se  realizó en marzo  el  concurso  nacional  de Química.</t>
  </si>
  <si>
    <t xml:space="preserve">SUPERVISAR EL QUEHACER DE LOS PLANTELES A CARGO DE LOS SUPERVISIORES DE ZONA. </t>
  </si>
  <si>
    <t>Informe de la reunión y fotos</t>
  </si>
  <si>
    <t>1. Camión que prestará servicio a alumnos de CECyTES plantel Cajeme.  2.  Evento rendición de cuentas en el plantel Yécora.  3.  Reunión con maestros para analizar resultados de primer examen parcial e indicadores académicos en el plantel Sta. María del Buáraje.</t>
  </si>
  <si>
    <t>PROVEER DE SERVICIOS BIBLIOTECARIOS A LOS ALUMNOS Y DOCENTES</t>
  </si>
  <si>
    <t>REALIZAR EL SEGUIMIENTO A LA IMPLEMENTACIÓN DEL PROGRAMA INSTITUCIONAL DE TUTORÍAS.</t>
  </si>
  <si>
    <t>Listas de asistencia de las 3 reuniones regionales y agendas de trabajo,  Listados de recibido de CDs con videos de mortivación y formato de evaluación de los Planes de Acción Tutorial, Informe de las visitas a los planteles con la agenda respectiva.</t>
  </si>
  <si>
    <t>En enero, se realizaron 3 Reuniones regionales. En Febrero se hizo acopio de materiales, privilegiando videos de motivación y se entregaron a los directores y supervisores, así como el seguimiento a los Planes de Acción Tutorial,  En marzo se realizaron dos  Visitas de seguimiento a dos planteles.</t>
  </si>
  <si>
    <t>En el mes de enero se hicieron 3 debido a que se tienen regionalizadas las reuniones.</t>
  </si>
  <si>
    <t>INTEGRAR EL EXPEDIENTE PARA LA SOLICITUD DEL FONDO DE AMPLIACIÓN A LA COBERTURA DEL PROGRAMA DE INFRAESTRUCTURA .</t>
  </si>
  <si>
    <t>Meta reprogramada para e segundo trimestre debido a que no ha salido publicada la convocatoria  por parte de la SEP</t>
  </si>
  <si>
    <t>EMITIR LOS CERTIFICADOS PARCIALES Y DE TERMINACIÓN DE ESTUDIOS.</t>
  </si>
  <si>
    <t>SUPERVISIÓN DEL PROCESO DE REGISTRO Y CONTROL ESCOLAR (LA CORRECTA APLICACIÓN DE LAS NORMAS Y PROCEDIMIENTOS DE CONTROL ESCOLAR).</t>
  </si>
  <si>
    <t>EXPEDIR LOS TÍTULOS DE TÉCNICO EN BACHILLER A LOS EGRESADOS DE LA GENERACIÓN 2007-2010.</t>
  </si>
  <si>
    <t>SEGUIMIENTO A LA APLICACIÓN DE LOS PROGRAMAS DE BECAS.</t>
  </si>
  <si>
    <t>REPORTES DE ALUMNOS BECADOS EN EL PRIMER SEMESTRE.</t>
  </si>
  <si>
    <t>APOYO A TODOS LOS PLANTELES CON LAS DUDAS PARA LA REINSCRIPCIÓN DE TODOS LOS BECARIOS.</t>
  </si>
  <si>
    <t xml:space="preserve"> REVISAR LOS MÓDULOS DE APRENDIZAJE PARA LA IMPRESIÓN DE MATERIALES DIDÁCTICOS.</t>
  </si>
  <si>
    <t>listas firmadas por los docentes y oficio de invitación.</t>
  </si>
  <si>
    <t xml:space="preserve">se inició la estructura y dosificación de las asgnaturas de quinto semestre. </t>
  </si>
  <si>
    <t>APLICAR Y EVALUAR EL PROCESO DE PROMOCIÓN DOCENTE.</t>
  </si>
  <si>
    <t>APLICAR Y EVALUAR EL PROGRAMA DE HOMOLOGACIÓN DOCENTE.</t>
  </si>
  <si>
    <t>OPERAR UN PROGRAMA DE CAPACITACIÓN Y  FORMACIÓN DOCENTE.</t>
  </si>
  <si>
    <t>Lista de asistencia</t>
  </si>
  <si>
    <t>Curso taller Evaluar Bien para Enseñar mejor.</t>
  </si>
  <si>
    <t>INCENTIVAR AL PERSONAL DOCENTE QUE  ELEVEN LOS NIVELES DE APROVECHAMIENTO DE LOS ALUMNOS (PROGRAMA DE ESTÍMULOS).</t>
  </si>
  <si>
    <t>Se reprogramo para los meses de junio o julio, por motivo de recorte presupuestal.</t>
  </si>
  <si>
    <t>INTEGRAR Y EVALUAR LA OPERATIVIDAD DE LAS ACADEMIAS PARA EL MEJORAMIENTO CONTINUO DEL SISTEMA EDUCATIVO.</t>
  </si>
  <si>
    <t>Se reprogramo para finales de mayo por recorte presupuestal.</t>
  </si>
  <si>
    <t>APLICAR EL PROCESO DE SELECCIÓN DEL PERSONAL DOCENTE.</t>
  </si>
  <si>
    <t>REALIZAR LA ASIGNACIÓN DE CARGAS ACADÉMICAS EN BASE AL PROCESO DEL EXAMEN DE OPOSICIÓN.</t>
  </si>
  <si>
    <t>REALIZAR EL SEGUIMIENTO Y EVALUACIÓN DE LA REFORMA CURRICULAR E INTEGRAL DE LA EDUCACIÓN MDIA SUPERIOR.</t>
  </si>
  <si>
    <t>OPERAR EL PROGRAMA DE INVERSIÓN EN INFRAESTRUCTURA 2011 EN COORDINACIÓN CON LAS AUTORIDADES EDUCATIVA Y DEL INTITUTO SONORENSE DE INFRAESTRUCTURA EDUCATIVA.</t>
  </si>
  <si>
    <t>REALIZAR LAS GESTIONES PARA LA ADQUISICIÓN E INSTALACIÓN DE BIENES INFORMÁTICOS.</t>
  </si>
  <si>
    <t xml:space="preserve">2 Cotizacion </t>
  </si>
  <si>
    <t xml:space="preserve">Se tiene 2 cotizaciones de para la realizacion del Upgrate de 4 Licencia de desarrollo Visual Studio 2010. </t>
  </si>
  <si>
    <t>Falta una Cotizacion para tener las tres opciones de validacion del costo del software.</t>
  </si>
  <si>
    <t>REALIZAR EL MANTENIMIENTO DE INMUEBLES EN LOS PLANTELES DEL COLEGIO.</t>
  </si>
  <si>
    <t>Reportes mensuales de pagos por concepto de reparaciones a los edificios de Planteles y EMSaD. Así como servicios que según el Clasificador del Gasto, se incluyen en las partidas de mantenimiento de edificios.</t>
  </si>
  <si>
    <t>Reparaciones de edificios, servicios de apoyo al mantenimiento</t>
  </si>
  <si>
    <t>REALIZAR EL MANTENIMIENTO DE MUEBLES EN LOS PLANTELES DEL COLEGIO.</t>
  </si>
  <si>
    <t>Reportes de febrero y marzo por concepto de pago a reparaciones de bienes inmuebles de los planteles y EMSaD</t>
  </si>
  <si>
    <t>Mantenimiento preventivo y correctivo a bienes muebles de los planteles y EMSaD los meses de febrero y marzo</t>
  </si>
  <si>
    <t>Se programan de acuerdo a un estimado y se ejecutan de acuerdo a las necesidades</t>
  </si>
  <si>
    <t>REALIZAR EL SERVICIO PREVENTIVO Y CORRECTIVO EN LOS CASOS QUE SE REQUIERE, A LOS EQUIPOS DE COMPUTO DEL COLEGIO.</t>
  </si>
  <si>
    <t>Informes de Visitas</t>
  </si>
  <si>
    <t>Se visita a cada plantel con la finalidad de realizar un servicio preventivo y correctivo, ademas de apoyo en alguna instalcion o adecuacion requerida por cada plantel en el area de sistemas.</t>
  </si>
  <si>
    <t>REALIZAR EL SEGUIMIENTO  DEL EQUIPAMIENTO DE LOS LABORATORIOS Y TALLERES DE LOS PLANTELES DEL COLEGIO.</t>
  </si>
  <si>
    <t>No se han equipado por recorte presupuestal.</t>
  </si>
  <si>
    <t>PARTICIPACIÓN DE LOS ALUMNOS EN EVENTOS ARTÍSTICOS Y CULTURALES QUE FORTALEZCAN SU FORMACIÓN INTEGRAL.</t>
  </si>
  <si>
    <t>ELABORACIÓN DE DIAGNÓSTICOS, INFORMACIÓN DE DIAGNÓSTICO DE MATERIALES REQUERIDOS PAR A LAS ACTIVIDADES CULTURALES, OFICIOS Y CIRCULARES, SOLICITUD DE PAGO PARA APOYO DEL V CONCURSO CULTURAL ESTATAL, OFICIO DE PLANTELES E INFORMES DE ACTIVIDADES INTERNAS Y EXTERNAS.</t>
  </si>
  <si>
    <t>TRÁMITES ANTE LAS INSTANCIAS CORRESPONDIENTES PARA LLEVAR A CABO LAS REUNIONES DE ZONA Y EL CONCURSO ESTATAL DE CULTURAL.</t>
  </si>
  <si>
    <t>PARTICIPACIÓN DE LOS ALUMNOS EN EVENTOS Y ACTIVIDADES QUE FORTALEZCAN LOS VALORES, LA SANA CONVIVENCIA Y EL DESARROLLO DEL CARÁCTER.</t>
  </si>
  <si>
    <t>CONVOCATORIA DE ESCOLTAS Y RESULTADOS DEL V CONCURSO DE ESCOLTAS DE BANDERA CECyTES 2011.</t>
  </si>
  <si>
    <t>PARTICIPACIÓN DE LOS ALUMNOS GANADORES EN EL CONCURSO DE ESCOLTAS EN EL ENCUENTRO ESTATAL.</t>
  </si>
  <si>
    <t>PARTICIPACIÓN DE LOS ALUMNOS EN EL PROGRAMA DE ACTIVACIÓN FÍSICA Y DEPORTE PARA LA SALUD.</t>
  </si>
  <si>
    <t>MEMORÍA TÉCNICA DEL IX ENCUENTRO DEPORTIVO INTERCECyTES Y CONVOCATORIA DEL IX ENCUENTRO DEPORTIVO INTERCECYTES</t>
  </si>
  <si>
    <t>PARTICIPACIÓN DE LOS ALUMNOS EN LOS ENCUENTROS DEPORTIVOS DE ZONA.</t>
  </si>
  <si>
    <t>ANÁLISIS DE LA INFORMACIÓN PARA CONOCER EL GRADO DE INCORPORACIÓN DE NUESTROS EGRESADOS EN LOS SECTORES EDUCATIVO Y PRODUCTIVO.</t>
  </si>
  <si>
    <t>informe de resultados del programa de seguimiento de egresados</t>
  </si>
  <si>
    <t>REALIZAR LA PARTICIPACIÓN DE LOS ALUMNOS  EN EL CONCURSO DE CREATIVIDAD TECNOLÓGICA.</t>
  </si>
  <si>
    <t>circular de invitación</t>
  </si>
  <si>
    <t>revisión de proyectos a participar, invitación de jurados externos.</t>
  </si>
  <si>
    <t>PROMOVER Y DAR SEGUIMIENTO AL PROGRAMA DE SERVICIOS SOCIAL.</t>
  </si>
  <si>
    <t>CREAR E IMPLEMENTAR UN PROGRAMA DE PROMOCIÓN Y DIFUSIÓN DE LA IMAGEN INSTITUCIONAL.</t>
  </si>
  <si>
    <t>RELACIÓN DE CONVOCATORIAS PUBLICADAS, RELACIÓN DE NOTAS PUBLICADAS, FOTOGRAFIAS DEL CONCURSO ESTATAL ACDÉMICO, EVENTOS DE RENDICIÓN DE CUENTAS, INAUGURACIÓN DECIDE, ENTREGAS DE BECAS, PRESENTACIÓN DE CONVOCATORIAS.</t>
  </si>
  <si>
    <t>APOYO EN LA DIFUSCIÓN DE TODOS LOS EVENTOS DEL COLEGIO.</t>
  </si>
  <si>
    <t>PARTICIPAR EN EL FORO ESTATAL DE IMPULSA CON EMPRESAS ESTUDIANTILES FORMADAS EN LOS PLANTELES DEL COLEGIO.</t>
  </si>
  <si>
    <t>CONCERTAR CITAS CON EMPRESAS Y ORGANISMOS PARA LA REALIZACIÓN DE VISITAS Y VIAJES DE ESTUDIO DE LOS ESTUDIANTES, ACORDE A LOS PLANES DE ESTUDIOS.</t>
  </si>
  <si>
    <t>SUPERVISAR LA OPERATIVIDAD DE LOS COMITÉS DE VINCULACIÓN, LOCALES, REGIONALES Y ESTATAL.</t>
  </si>
  <si>
    <t>OPERAR EL PROGRAMA DE VALORES Y PREVENCIÓN DE CONDUCTAS DE RIESGO.</t>
  </si>
  <si>
    <t>REALIZAR LAS GESTIONES NECESARIAS PARA FORMALIZAR LOS VÍNCULOS DEL COLEGIO CON INSTITUCIONES ACADÉMICAS GUBERNAMENTALES Y DEL SECTOR PRODUCTIVO.</t>
  </si>
  <si>
    <t>CONVENIO</t>
  </si>
  <si>
    <t>CONVENIO DE COLABORACIÓN CON EL REGISTRO CIVIL.</t>
  </si>
  <si>
    <t>APOYO EN LA FIRMA DE CONVENIO.</t>
  </si>
  <si>
    <t>REALIZAR LA CAPACITACIÓN DE AUXILIARES ADMINISTRATIVOS DE LOS PLANTELES.</t>
  </si>
  <si>
    <t>OPERAR EL PROGRAMA DE ADMINISTRACIÓN, CAPACITACIÓN Y PROFESIONALIZACIÓN DEL RECURSO HUMANO.</t>
  </si>
  <si>
    <t>Entrega de reportes mensuales con los movimientos de nomina correspondientes a cada mes</t>
  </si>
  <si>
    <t>Recopilación de información sobre altas, bajas y movimientos de personal  de cada quincena.</t>
  </si>
  <si>
    <t>APLICAR UN PROGRAMA DE ESTÍMULOS AL PERSONAL DE LA INSTITUCIÓN, A TRAVÉS DE LOS SERVICIOS QUE PRESTA AL PERSONAL.</t>
  </si>
  <si>
    <t>EVALUAR LA CORRECTA APLICACIÓN DE LOS PROGRAMAS ACADÉMICOS.</t>
  </si>
  <si>
    <t>Informe de comisión y oficio de comisión.</t>
  </si>
  <si>
    <t>Reunión para entregas de informes de gestiones de los planteles.</t>
  </si>
  <si>
    <t>INTEGRAR LOS INFORMES DEL CUMPLIMIENTO DE METAS PROGRAMADAS EN EL PROGRAMA OPERATIVO ANUAL 2010 E INTEGRARLO A LA CUENTA PÚBLICA.</t>
  </si>
  <si>
    <t>Informe del 4to. Trim. Y cuenta publica</t>
  </si>
  <si>
    <t>TOTAL</t>
  </si>
  <si>
    <t>SISTEMA ESTATAL DE EVALUACION</t>
  </si>
  <si>
    <t>DIRECCIÓN ACADÉMICA</t>
  </si>
  <si>
    <t>DIRECCIÓN ADMINISTRATIVA</t>
  </si>
  <si>
    <t>DIRECCIÓN FINANCIERA</t>
  </si>
  <si>
    <t>DIRECCIÓN GENERAL</t>
  </si>
  <si>
    <t>ÓRGANO DE CONTROL Y DESARROLLO ADMINISTRATIVO</t>
  </si>
  <si>
    <t>DIRECCIÓN DE PLANEACIÓN</t>
  </si>
  <si>
    <t>DIRECCIÓN DE VINCULACIÓN</t>
  </si>
  <si>
    <t xml:space="preserve">PLANTELES </t>
  </si>
  <si>
    <t>COORDINACIÓN DE ZONA</t>
  </si>
  <si>
    <t>IMPARTIR SERVICIOS EDUCATIVOS EN 25 PLANTELES DE BACHILLERATO TECNOLÓGICO Y 23 CENTROS DE EDUCACIÓN A DISTANCIA</t>
  </si>
  <si>
    <t>PROGRAMA OPERATIVO ANUAL 2011</t>
  </si>
  <si>
    <t>COLEGIO DE ESTUDIOS CIENTIFICOS Y TECNOLÓGICOS DEL ESTADO DE SONORA</t>
  </si>
  <si>
    <t>METAS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</si>
</sst>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1" fillId="0" borderId="0" xfId="1" applyAlignment="1">
      <alignment horizont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4" fontId="2" fillId="0" borderId="9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top" wrapText="1"/>
    </xf>
    <xf numFmtId="0" fontId="4" fillId="0" borderId="23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justify" wrapText="1"/>
    </xf>
    <xf numFmtId="0" fontId="4" fillId="0" borderId="10" xfId="1" applyFont="1" applyBorder="1" applyAlignment="1">
      <alignment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24" xfId="1" applyFont="1" applyBorder="1" applyAlignment="1">
      <alignment vertical="top" wrapText="1"/>
    </xf>
    <xf numFmtId="0" fontId="4" fillId="0" borderId="25" xfId="1" applyFont="1" applyBorder="1" applyAlignment="1">
      <alignment vertical="top" wrapText="1"/>
    </xf>
    <xf numFmtId="3" fontId="4" fillId="0" borderId="25" xfId="1" applyNumberFormat="1" applyFont="1" applyBorder="1" applyAlignment="1">
      <alignment vertical="top" wrapText="1"/>
    </xf>
    <xf numFmtId="3" fontId="4" fillId="0" borderId="26" xfId="1" applyNumberFormat="1" applyFont="1" applyBorder="1" applyAlignment="1">
      <alignment vertical="top" wrapText="1"/>
    </xf>
    <xf numFmtId="0" fontId="4" fillId="0" borderId="27" xfId="1" applyFont="1" applyBorder="1" applyAlignment="1">
      <alignment vertical="top" wrapText="1"/>
    </xf>
    <xf numFmtId="0" fontId="5" fillId="0" borderId="28" xfId="1" applyFont="1" applyBorder="1"/>
    <xf numFmtId="0" fontId="5" fillId="0" borderId="0" xfId="1" applyFont="1"/>
    <xf numFmtId="0" fontId="4" fillId="0" borderId="13" xfId="1" applyFont="1" applyBorder="1" applyAlignment="1">
      <alignment horizontal="justify" wrapText="1"/>
    </xf>
    <xf numFmtId="0" fontId="4" fillId="0" borderId="13" xfId="1" applyFont="1" applyBorder="1" applyAlignment="1">
      <alignment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23" xfId="1" quotePrefix="1" applyFont="1" applyBorder="1" applyAlignment="1">
      <alignment horizontal="center" vertical="top" wrapText="1"/>
    </xf>
    <xf numFmtId="49" fontId="4" fillId="0" borderId="23" xfId="1" applyNumberFormat="1" applyFont="1" applyBorder="1" applyAlignment="1">
      <alignment horizontal="center" vertical="top" wrapText="1"/>
    </xf>
    <xf numFmtId="49" fontId="4" fillId="0" borderId="29" xfId="1" applyNumberFormat="1" applyFont="1" applyBorder="1" applyAlignment="1">
      <alignment horizontal="center" vertical="top" wrapText="1"/>
    </xf>
    <xf numFmtId="0" fontId="4" fillId="3" borderId="28" xfId="0" applyFont="1" applyFill="1" applyBorder="1" applyAlignment="1">
      <alignment horizontal="justify" wrapText="1"/>
    </xf>
    <xf numFmtId="0" fontId="4" fillId="4" borderId="28" xfId="1" applyFont="1" applyFill="1" applyBorder="1" applyAlignment="1">
      <alignment horizontal="justify" wrapText="1"/>
    </xf>
    <xf numFmtId="0" fontId="4" fillId="4" borderId="28" xfId="1" applyFont="1" applyFill="1" applyBorder="1" applyAlignment="1">
      <alignment horizontal="center" vertical="top" wrapText="1"/>
    </xf>
    <xf numFmtId="0" fontId="4" fillId="4" borderId="28" xfId="1" applyFont="1" applyFill="1" applyBorder="1" applyAlignment="1">
      <alignment vertical="top" wrapText="1"/>
    </xf>
    <xf numFmtId="0" fontId="4" fillId="4" borderId="30" xfId="1" applyFont="1" applyFill="1" applyBorder="1" applyAlignment="1">
      <alignment vertical="top" wrapText="1"/>
    </xf>
    <xf numFmtId="0" fontId="4" fillId="2" borderId="31" xfId="1" applyFont="1" applyFill="1" applyBorder="1" applyAlignment="1">
      <alignment vertical="top" wrapText="1"/>
    </xf>
    <xf numFmtId="0" fontId="4" fillId="2" borderId="30" xfId="1" applyFont="1" applyFill="1" applyBorder="1" applyAlignment="1">
      <alignment vertical="top" wrapText="1"/>
    </xf>
    <xf numFmtId="0" fontId="5" fillId="5" borderId="28" xfId="1" applyFont="1" applyFill="1" applyBorder="1"/>
    <xf numFmtId="0" fontId="8" fillId="0" borderId="28" xfId="0" applyFont="1" applyBorder="1" applyAlignment="1">
      <alignment horizontal="justify" vertical="top" wrapText="1"/>
    </xf>
    <xf numFmtId="0" fontId="5" fillId="0" borderId="28" xfId="1" applyFont="1" applyBorder="1" applyAlignment="1">
      <alignment horizontal="justify" wrapText="1"/>
    </xf>
    <xf numFmtId="0" fontId="5" fillId="0" borderId="28" xfId="1" applyFont="1" applyBorder="1" applyAlignment="1">
      <alignment horizontal="center" wrapText="1"/>
    </xf>
    <xf numFmtId="0" fontId="4" fillId="0" borderId="28" xfId="1" applyFont="1" applyBorder="1" applyAlignment="1">
      <alignment horizontal="right" wrapText="1"/>
    </xf>
    <xf numFmtId="1" fontId="5" fillId="0" borderId="30" xfId="1" applyNumberFormat="1" applyFont="1" applyBorder="1" applyAlignment="1">
      <alignment horizontal="center" vertical="top"/>
    </xf>
    <xf numFmtId="1" fontId="4" fillId="5" borderId="30" xfId="1" applyNumberFormat="1" applyFont="1" applyFill="1" applyBorder="1" applyAlignment="1">
      <alignment horizontal="center" vertical="top"/>
    </xf>
    <xf numFmtId="1" fontId="5" fillId="0" borderId="30" xfId="2" applyNumberFormat="1" applyFont="1" applyBorder="1" applyAlignment="1">
      <alignment horizontal="center" vertical="top"/>
    </xf>
    <xf numFmtId="1" fontId="5" fillId="0" borderId="31" xfId="1" applyNumberFormat="1" applyFont="1" applyBorder="1" applyAlignment="1">
      <alignment horizontal="center" vertical="top"/>
    </xf>
    <xf numFmtId="0" fontId="5" fillId="0" borderId="28" xfId="0" applyFont="1" applyBorder="1"/>
    <xf numFmtId="0" fontId="5" fillId="0" borderId="28" xfId="0" applyFont="1" applyBorder="1" applyAlignment="1">
      <alignment vertical="top"/>
    </xf>
    <xf numFmtId="0" fontId="5" fillId="0" borderId="28" xfId="0" applyFont="1" applyBorder="1" applyAlignment="1">
      <alignment vertical="top" wrapText="1"/>
    </xf>
    <xf numFmtId="0" fontId="5" fillId="0" borderId="28" xfId="0" applyFont="1" applyBorder="1" applyAlignment="1">
      <alignment wrapText="1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justify" vertical="justify" wrapText="1"/>
    </xf>
    <xf numFmtId="0" fontId="5" fillId="0" borderId="28" xfId="0" applyFont="1" applyBorder="1" applyAlignment="1">
      <alignment horizontal="justify" vertical="center" wrapText="1"/>
    </xf>
    <xf numFmtId="0" fontId="5" fillId="0" borderId="28" xfId="0" applyFont="1" applyBorder="1" applyAlignment="1">
      <alignment vertical="distributed"/>
    </xf>
    <xf numFmtId="0" fontId="5" fillId="0" borderId="28" xfId="1" applyFont="1" applyBorder="1" applyAlignment="1">
      <alignment wrapText="1"/>
    </xf>
    <xf numFmtId="0" fontId="5" fillId="0" borderId="28" xfId="1" applyFont="1" applyBorder="1" applyAlignment="1">
      <alignment horizontal="justify" vertical="top"/>
    </xf>
    <xf numFmtId="0" fontId="5" fillId="0" borderId="28" xfId="0" applyFont="1" applyBorder="1" applyAlignment="1">
      <alignment horizontal="justify" wrapText="1"/>
    </xf>
    <xf numFmtId="1" fontId="4" fillId="5" borderId="30" xfId="2" applyNumberFormat="1" applyFont="1" applyFill="1" applyBorder="1" applyAlignment="1">
      <alignment horizontal="center" vertical="top"/>
    </xf>
    <xf numFmtId="1" fontId="5" fillId="0" borderId="31" xfId="0" applyNumberFormat="1" applyFont="1" applyBorder="1" applyAlignment="1">
      <alignment horizontal="center" vertical="top"/>
    </xf>
    <xf numFmtId="1" fontId="5" fillId="0" borderId="30" xfId="0" applyNumberFormat="1" applyFont="1" applyBorder="1" applyAlignment="1">
      <alignment horizontal="center" vertical="top"/>
    </xf>
    <xf numFmtId="0" fontId="5" fillId="6" borderId="28" xfId="0" applyFont="1" applyFill="1" applyBorder="1" applyAlignment="1">
      <alignment vertical="top" wrapText="1"/>
    </xf>
    <xf numFmtId="0" fontId="5" fillId="6" borderId="28" xfId="0" applyFont="1" applyFill="1" applyBorder="1" applyAlignment="1">
      <alignment horizontal="left" vertical="top" wrapText="1"/>
    </xf>
    <xf numFmtId="0" fontId="5" fillId="6" borderId="28" xfId="0" applyFont="1" applyFill="1" applyBorder="1" applyAlignment="1">
      <alignment vertical="top"/>
    </xf>
    <xf numFmtId="0" fontId="5" fillId="0" borderId="28" xfId="0" applyFont="1" applyBorder="1" applyAlignment="1">
      <alignment horizontal="left" vertical="top" wrapText="1" indent="1"/>
    </xf>
    <xf numFmtId="0" fontId="5" fillId="0" borderId="29" xfId="1" applyFont="1" applyBorder="1" applyAlignment="1">
      <alignment horizontal="center" vertical="top" wrapText="1"/>
    </xf>
    <xf numFmtId="0" fontId="5" fillId="0" borderId="28" xfId="1" applyFont="1" applyBorder="1" applyAlignment="1">
      <alignment vertical="top" wrapText="1"/>
    </xf>
    <xf numFmtId="0" fontId="5" fillId="0" borderId="28" xfId="1" applyFont="1" applyBorder="1" applyAlignment="1">
      <alignment horizontal="center" vertical="top" wrapText="1"/>
    </xf>
    <xf numFmtId="0" fontId="5" fillId="0" borderId="22" xfId="1" applyFont="1" applyBorder="1" applyAlignment="1">
      <alignment horizontal="center" vertical="top" wrapText="1"/>
    </xf>
    <xf numFmtId="0" fontId="5" fillId="0" borderId="23" xfId="1" applyFont="1" applyBorder="1" applyAlignment="1">
      <alignment horizontal="center" vertical="top" wrapText="1"/>
    </xf>
    <xf numFmtId="0" fontId="5" fillId="6" borderId="28" xfId="0" applyFont="1" applyFill="1" applyBorder="1" applyAlignment="1">
      <alignment vertical="justify"/>
    </xf>
    <xf numFmtId="0" fontId="4" fillId="0" borderId="29" xfId="1" applyFont="1" applyBorder="1" applyAlignment="1">
      <alignment horizontal="center" vertical="top" wrapText="1"/>
    </xf>
    <xf numFmtId="9" fontId="5" fillId="0" borderId="31" xfId="1" applyNumberFormat="1" applyFont="1" applyBorder="1" applyAlignment="1">
      <alignment horizontal="center" vertical="top"/>
    </xf>
    <xf numFmtId="0" fontId="5" fillId="0" borderId="28" xfId="0" applyFont="1" applyFill="1" applyBorder="1" applyAlignment="1">
      <alignment horizontal="left" vertical="justify" wrapText="1"/>
    </xf>
    <xf numFmtId="0" fontId="5" fillId="0" borderId="28" xfId="0" applyFont="1" applyFill="1" applyBorder="1" applyAlignment="1">
      <alignment vertical="top" wrapText="1"/>
    </xf>
    <xf numFmtId="0" fontId="5" fillId="0" borderId="28" xfId="0" applyFont="1" applyFill="1" applyBorder="1" applyAlignment="1">
      <alignment vertical="top"/>
    </xf>
    <xf numFmtId="0" fontId="5" fillId="0" borderId="28" xfId="0" applyFont="1" applyBorder="1" applyAlignment="1">
      <alignment horizontal="center" wrapText="1"/>
    </xf>
    <xf numFmtId="0" fontId="5" fillId="0" borderId="28" xfId="0" applyFont="1" applyBorder="1" applyAlignment="1">
      <alignment horizontal="justify" vertical="top" wrapText="1"/>
    </xf>
    <xf numFmtId="0" fontId="5" fillId="0" borderId="30" xfId="3" applyNumberFormat="1" applyFont="1" applyBorder="1" applyAlignment="1">
      <alignment horizontal="center" vertical="top"/>
    </xf>
    <xf numFmtId="0" fontId="4" fillId="5" borderId="30" xfId="3" applyNumberFormat="1" applyFont="1" applyFill="1" applyBorder="1" applyAlignment="1">
      <alignment horizontal="center" vertical="top"/>
    </xf>
    <xf numFmtId="0" fontId="5" fillId="0" borderId="31" xfId="3" applyNumberFormat="1" applyFont="1" applyBorder="1" applyAlignment="1">
      <alignment horizontal="center" vertical="top"/>
    </xf>
    <xf numFmtId="0" fontId="5" fillId="0" borderId="30" xfId="1" applyNumberFormat="1" applyFont="1" applyBorder="1" applyAlignment="1">
      <alignment horizontal="center" vertical="top"/>
    </xf>
    <xf numFmtId="0" fontId="5" fillId="0" borderId="30" xfId="2" applyNumberFormat="1" applyFont="1" applyBorder="1" applyAlignment="1">
      <alignment horizontal="center" vertical="top"/>
    </xf>
    <xf numFmtId="0" fontId="5" fillId="0" borderId="31" xfId="1" applyNumberFormat="1" applyFont="1" applyBorder="1" applyAlignment="1">
      <alignment horizontal="center" vertical="top"/>
    </xf>
    <xf numFmtId="0" fontId="4" fillId="0" borderId="28" xfId="0" applyFont="1" applyBorder="1"/>
    <xf numFmtId="0" fontId="4" fillId="0" borderId="28" xfId="1" applyFont="1" applyBorder="1"/>
    <xf numFmtId="0" fontId="4" fillId="0" borderId="0" xfId="1" applyFont="1"/>
    <xf numFmtId="0" fontId="4" fillId="5" borderId="30" xfId="1" applyNumberFormat="1" applyFont="1" applyFill="1" applyBorder="1" applyAlignment="1">
      <alignment horizontal="center" vertical="top"/>
    </xf>
    <xf numFmtId="0" fontId="5" fillId="0" borderId="6" xfId="1" applyFont="1" applyBorder="1" applyAlignment="1">
      <alignment horizontal="center" vertical="top" wrapText="1"/>
    </xf>
    <xf numFmtId="0" fontId="5" fillId="0" borderId="20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35" xfId="1" applyFont="1" applyBorder="1" applyAlignment="1">
      <alignment vertical="top" wrapText="1"/>
    </xf>
    <xf numFmtId="0" fontId="4" fillId="0" borderId="35" xfId="1" applyFont="1" applyBorder="1" applyAlignment="1">
      <alignment horizontal="center" vertical="top" wrapText="1"/>
    </xf>
    <xf numFmtId="0" fontId="5" fillId="0" borderId="35" xfId="1" applyFont="1" applyBorder="1" applyAlignment="1">
      <alignment horizontal="center" vertical="top" wrapText="1"/>
    </xf>
    <xf numFmtId="3" fontId="4" fillId="5" borderId="35" xfId="1" applyNumberFormat="1" applyFont="1" applyFill="1" applyBorder="1" applyAlignment="1">
      <alignment vertical="top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3" fontId="1" fillId="0" borderId="0" xfId="1" applyNumberFormat="1" applyAlignment="1">
      <alignment vertical="center" wrapText="1"/>
    </xf>
    <xf numFmtId="0" fontId="1" fillId="0" borderId="0" xfId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1" fillId="0" borderId="0" xfId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0" fillId="0" borderId="28" xfId="0" applyBorder="1" applyAlignment="1">
      <alignment horizontal="justify" vertical="center" wrapText="1"/>
    </xf>
    <xf numFmtId="0" fontId="5" fillId="0" borderId="30" xfId="0" applyFont="1" applyBorder="1"/>
    <xf numFmtId="0" fontId="0" fillId="0" borderId="28" xfId="0" applyBorder="1" applyAlignment="1">
      <alignment horizontal="left" vertical="center" wrapText="1"/>
    </xf>
    <xf numFmtId="0" fontId="9" fillId="0" borderId="28" xfId="0" applyFont="1" applyBorder="1" applyAlignment="1">
      <alignment horizontal="justify" vertical="justify"/>
    </xf>
    <xf numFmtId="0" fontId="0" fillId="0" borderId="28" xfId="0" applyBorder="1" applyAlignment="1">
      <alignment horizontal="justify" vertical="justify"/>
    </xf>
    <xf numFmtId="0" fontId="0" fillId="0" borderId="28" xfId="0" applyBorder="1" applyAlignment="1">
      <alignment horizontal="center" vertical="center" wrapText="1"/>
    </xf>
    <xf numFmtId="0" fontId="5" fillId="0" borderId="32" xfId="0" applyFont="1" applyBorder="1"/>
    <xf numFmtId="3" fontId="4" fillId="2" borderId="35" xfId="1" applyNumberFormat="1" applyFont="1" applyFill="1" applyBorder="1" applyAlignment="1">
      <alignment vertical="top" wrapText="1"/>
    </xf>
    <xf numFmtId="0" fontId="4" fillId="4" borderId="31" xfId="1" applyFont="1" applyFill="1" applyBorder="1" applyAlignment="1">
      <alignment vertical="top" wrapText="1"/>
    </xf>
    <xf numFmtId="0" fontId="4" fillId="4" borderId="38" xfId="1" applyFont="1" applyFill="1" applyBorder="1" applyAlignment="1">
      <alignment vertical="top" wrapText="1"/>
    </xf>
    <xf numFmtId="1" fontId="4" fillId="5" borderId="38" xfId="1" applyNumberFormat="1" applyFont="1" applyFill="1" applyBorder="1" applyAlignment="1">
      <alignment horizontal="center" vertical="top"/>
    </xf>
    <xf numFmtId="0" fontId="4" fillId="5" borderId="38" xfId="3" applyNumberFormat="1" applyFont="1" applyFill="1" applyBorder="1" applyAlignment="1">
      <alignment horizontal="center" vertical="top"/>
    </xf>
    <xf numFmtId="1" fontId="4" fillId="5" borderId="38" xfId="2" applyNumberFormat="1" applyFont="1" applyFill="1" applyBorder="1" applyAlignment="1">
      <alignment horizontal="center" vertical="top"/>
    </xf>
    <xf numFmtId="0" fontId="4" fillId="5" borderId="38" xfId="1" applyNumberFormat="1" applyFont="1" applyFill="1" applyBorder="1" applyAlignment="1">
      <alignment horizontal="center" vertical="top"/>
    </xf>
    <xf numFmtId="1" fontId="5" fillId="0" borderId="34" xfId="1" applyNumberFormat="1" applyFont="1" applyBorder="1" applyAlignment="1">
      <alignment horizontal="center" vertical="top"/>
    </xf>
    <xf numFmtId="1" fontId="5" fillId="0" borderId="33" xfId="1" applyNumberFormat="1" applyFont="1" applyBorder="1" applyAlignment="1">
      <alignment horizontal="center" vertical="top"/>
    </xf>
    <xf numFmtId="1" fontId="4" fillId="5" borderId="33" xfId="2" applyNumberFormat="1" applyFont="1" applyFill="1" applyBorder="1" applyAlignment="1">
      <alignment horizontal="center" vertical="top"/>
    </xf>
    <xf numFmtId="1" fontId="5" fillId="0" borderId="33" xfId="2" applyNumberFormat="1" applyFont="1" applyBorder="1" applyAlignment="1">
      <alignment horizontal="center" vertical="top"/>
    </xf>
    <xf numFmtId="1" fontId="4" fillId="5" borderId="39" xfId="2" applyNumberFormat="1" applyFont="1" applyFill="1" applyBorder="1" applyAlignment="1">
      <alignment horizontal="center" vertical="top"/>
    </xf>
    <xf numFmtId="1" fontId="5" fillId="0" borderId="34" xfId="0" applyNumberFormat="1" applyFont="1" applyBorder="1" applyAlignment="1">
      <alignment horizontal="center" vertical="top"/>
    </xf>
    <xf numFmtId="1" fontId="5" fillId="0" borderId="33" xfId="0" applyNumberFormat="1" applyFont="1" applyBorder="1" applyAlignment="1">
      <alignment horizontal="center" vertical="top"/>
    </xf>
    <xf numFmtId="0" fontId="2" fillId="0" borderId="13" xfId="1" applyFont="1" applyBorder="1" applyAlignment="1">
      <alignment horizontal="justify" wrapText="1"/>
    </xf>
    <xf numFmtId="43" fontId="6" fillId="0" borderId="13" xfId="5" applyFont="1" applyBorder="1" applyAlignment="1">
      <alignment vertical="top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3" fillId="0" borderId="0" xfId="1" applyFont="1" applyAlignment="1">
      <alignment horizontal="center" wrapText="1" readingOrder="1"/>
    </xf>
    <xf numFmtId="0" fontId="3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12" xfId="1" applyFont="1" applyBorder="1" applyAlignment="1">
      <alignment horizontal="center" vertical="center" textRotation="90" wrapText="1"/>
    </xf>
    <xf numFmtId="0" fontId="5" fillId="0" borderId="1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textRotation="86" wrapText="1"/>
    </xf>
    <xf numFmtId="0" fontId="1" fillId="0" borderId="15" xfId="1" applyBorder="1" applyAlignment="1">
      <alignment horizontal="center" vertical="center" textRotation="86" wrapText="1"/>
    </xf>
    <xf numFmtId="0" fontId="1" fillId="0" borderId="15" xfId="1" applyBorder="1" applyAlignment="1">
      <alignment horizontal="center" vertical="center" textRotation="90" wrapText="1"/>
    </xf>
    <xf numFmtId="0" fontId="1" fillId="0" borderId="15" xfId="1" applyBorder="1" applyAlignment="1">
      <alignment horizontal="center" vertical="center" wrapText="1"/>
    </xf>
    <xf numFmtId="43" fontId="4" fillId="0" borderId="24" xfId="3" applyFont="1" applyBorder="1" applyAlignment="1">
      <alignment vertical="top" wrapText="1"/>
    </xf>
    <xf numFmtId="43" fontId="4" fillId="0" borderId="25" xfId="3" applyFont="1" applyBorder="1" applyAlignment="1">
      <alignment vertical="top" wrapText="1"/>
    </xf>
    <xf numFmtId="43" fontId="5" fillId="0" borderId="0" xfId="1" applyNumberFormat="1" applyFont="1"/>
  </cellXfs>
  <cellStyles count="6">
    <cellStyle name="Euro" xfId="4"/>
    <cellStyle name="Millares" xfId="5" builtinId="3"/>
    <cellStyle name="Millares 2" xfId="3"/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0"/>
  <sheetViews>
    <sheetView tabSelected="1" topLeftCell="H1" zoomScale="106" zoomScaleNormal="106" workbookViewId="0">
      <pane ySplit="1230" topLeftCell="A7" activePane="bottomLeft"/>
      <selection activeCell="AH1" sqref="AH1:AV1048576"/>
      <selection pane="bottomLeft" activeCell="AL20" sqref="AL20"/>
    </sheetView>
  </sheetViews>
  <sheetFormatPr baseColWidth="10" defaultRowHeight="12.75" x14ac:dyDescent="0.2"/>
  <cols>
    <col min="1" max="1" width="9.28515625" style="1" customWidth="1"/>
    <col min="2" max="3" width="4" style="1" customWidth="1"/>
    <col min="4" max="4" width="5.42578125" style="1" customWidth="1"/>
    <col min="5" max="5" width="3.140625" style="1" bestFit="1" customWidth="1"/>
    <col min="6" max="6" width="6.140625" style="1" bestFit="1" customWidth="1"/>
    <col min="7" max="7" width="4.42578125" style="1" customWidth="1"/>
    <col min="8" max="8" width="8.42578125" style="1" customWidth="1"/>
    <col min="9" max="9" width="69" style="2" customWidth="1"/>
    <col min="10" max="10" width="7.140625" style="2" hidden="1" customWidth="1"/>
    <col min="11" max="11" width="5.5703125" style="2" bestFit="1" customWidth="1"/>
    <col min="12" max="12" width="11" style="2" customWidth="1"/>
    <col min="13" max="13" width="15.85546875" style="2" bestFit="1" customWidth="1"/>
    <col min="14" max="14" width="7.7109375" style="2" customWidth="1"/>
    <col min="15" max="15" width="4" style="2" hidden="1" customWidth="1"/>
    <col min="16" max="16" width="3.85546875" style="2" hidden="1" customWidth="1"/>
    <col min="17" max="17" width="4.140625" style="2" hidden="1" customWidth="1"/>
    <col min="18" max="18" width="12.5703125" style="2" bestFit="1" customWidth="1"/>
    <col min="19" max="21" width="5.140625" style="2" hidden="1" customWidth="1"/>
    <col min="22" max="22" width="12.5703125" style="2" bestFit="1" customWidth="1"/>
    <col min="23" max="25" width="6.140625" style="2" hidden="1" customWidth="1"/>
    <col min="26" max="26" width="12.5703125" style="2" bestFit="1" customWidth="1"/>
    <col min="27" max="29" width="5.140625" style="2" hidden="1" customWidth="1"/>
    <col min="30" max="30" width="9.5703125" style="111" bestFit="1" customWidth="1"/>
    <col min="31" max="31" width="4" style="2" hidden="1" customWidth="1"/>
    <col min="32" max="32" width="3.85546875" style="2" hidden="1" customWidth="1"/>
    <col min="33" max="33" width="4.140625" style="2" hidden="1" customWidth="1"/>
    <col min="34" max="34" width="73.5703125" style="1" hidden="1" customWidth="1"/>
    <col min="35" max="35" width="68.28515625" style="1" hidden="1" customWidth="1"/>
    <col min="36" max="36" width="123.7109375" style="1" hidden="1" customWidth="1"/>
    <col min="37" max="37" width="27.5703125" style="1" hidden="1" customWidth="1"/>
    <col min="38" max="38" width="12.85546875" style="1" bestFit="1" customWidth="1"/>
    <col min="39" max="39" width="11.42578125" style="1" customWidth="1"/>
    <col min="40" max="16384" width="11.42578125" style="1"/>
  </cols>
  <sheetData>
    <row r="1" spans="1:37" ht="12.75" customHeight="1" x14ac:dyDescent="0.2">
      <c r="V1" s="148"/>
      <c r="W1" s="148"/>
      <c r="X1" s="148"/>
      <c r="Y1" s="148"/>
      <c r="Z1" s="148"/>
      <c r="AA1" s="148"/>
      <c r="AB1" s="148"/>
      <c r="AC1" s="148"/>
      <c r="AD1" s="148"/>
      <c r="AH1" s="117"/>
    </row>
    <row r="2" spans="1:37" ht="15.75" x14ac:dyDescent="0.25">
      <c r="A2" s="149" t="s">
        <v>216</v>
      </c>
      <c r="B2" s="149"/>
      <c r="C2" s="149"/>
      <c r="D2" s="149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F2" s="1"/>
      <c r="AG2" s="1"/>
    </row>
    <row r="3" spans="1:37" ht="15" customHeight="1" x14ac:dyDescent="0.25">
      <c r="A3" s="150" t="s">
        <v>227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F3" s="1"/>
      <c r="AG3" s="1"/>
    </row>
    <row r="4" spans="1:37" ht="12" customHeight="1" thickBot="1" x14ac:dyDescent="0.25">
      <c r="A4" s="3"/>
      <c r="B4" s="3"/>
      <c r="C4" s="3"/>
      <c r="D4" s="3"/>
      <c r="E4" s="3"/>
      <c r="F4" s="3"/>
      <c r="G4" s="3"/>
      <c r="H4" s="3"/>
      <c r="L4" s="151"/>
      <c r="M4" s="151"/>
      <c r="N4" s="151"/>
      <c r="O4" s="4"/>
      <c r="P4" s="4"/>
      <c r="Q4" s="4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E4" s="4"/>
      <c r="AF4" s="4"/>
      <c r="AG4" s="4"/>
    </row>
    <row r="5" spans="1:37" ht="13.5" customHeight="1" thickBot="1" x14ac:dyDescent="0.25">
      <c r="A5" s="141" t="s">
        <v>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</row>
    <row r="6" spans="1:37" ht="34.5" thickBot="1" x14ac:dyDescent="0.25">
      <c r="A6" s="115" t="s">
        <v>2</v>
      </c>
      <c r="B6" s="145" t="s">
        <v>3</v>
      </c>
      <c r="C6" s="146"/>
      <c r="D6" s="146"/>
      <c r="E6" s="146"/>
      <c r="F6" s="146"/>
      <c r="G6" s="147"/>
      <c r="H6" s="11" t="s">
        <v>4</v>
      </c>
      <c r="I6" s="12"/>
      <c r="J6" s="12"/>
      <c r="K6" s="12"/>
      <c r="L6" s="13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116"/>
      <c r="AE6" s="7"/>
      <c r="AF6" s="7"/>
      <c r="AG6" s="7"/>
    </row>
    <row r="7" spans="1:37" ht="13.5" thickBot="1" x14ac:dyDescent="0.25">
      <c r="A7" s="10"/>
      <c r="B7" s="152" t="s">
        <v>5</v>
      </c>
      <c r="C7" s="153"/>
      <c r="D7" s="154"/>
      <c r="E7" s="152" t="s">
        <v>6</v>
      </c>
      <c r="F7" s="153"/>
      <c r="G7" s="154"/>
      <c r="H7" s="14"/>
      <c r="I7" s="12"/>
      <c r="J7" s="12"/>
      <c r="K7" s="12"/>
      <c r="L7" s="13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  <c r="AE7" s="7"/>
      <c r="AF7" s="7"/>
      <c r="AG7" s="7"/>
    </row>
    <row r="8" spans="1:37" ht="13.5" customHeight="1" thickBot="1" x14ac:dyDescent="0.25">
      <c r="A8" s="155" t="s">
        <v>7</v>
      </c>
      <c r="B8" s="156"/>
      <c r="C8" s="156"/>
      <c r="D8" s="156"/>
      <c r="E8" s="157"/>
      <c r="F8" s="157"/>
      <c r="G8" s="157"/>
      <c r="H8" s="157"/>
      <c r="I8" s="158" t="s">
        <v>8</v>
      </c>
      <c r="J8" s="15"/>
      <c r="K8" s="158" t="s">
        <v>9</v>
      </c>
      <c r="L8" s="158" t="s">
        <v>10</v>
      </c>
      <c r="M8" s="143" t="s">
        <v>229</v>
      </c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</row>
    <row r="9" spans="1:37" ht="23.25" customHeight="1" thickBot="1" x14ac:dyDescent="0.25">
      <c r="A9" s="163" t="s">
        <v>21</v>
      </c>
      <c r="B9" s="174" t="s">
        <v>11</v>
      </c>
      <c r="C9" s="174" t="s">
        <v>12</v>
      </c>
      <c r="D9" s="174" t="s">
        <v>13</v>
      </c>
      <c r="E9" s="167" t="s">
        <v>22</v>
      </c>
      <c r="F9" s="176" t="s">
        <v>14</v>
      </c>
      <c r="G9" s="174" t="s">
        <v>15</v>
      </c>
      <c r="H9" s="167" t="s">
        <v>16</v>
      </c>
      <c r="I9" s="159"/>
      <c r="J9" s="16"/>
      <c r="K9" s="161"/>
      <c r="L9" s="159"/>
      <c r="M9" s="159" t="s">
        <v>17</v>
      </c>
      <c r="N9" s="159" t="s">
        <v>18</v>
      </c>
      <c r="O9" s="169" t="s">
        <v>19</v>
      </c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1"/>
      <c r="AE9" s="165" t="s">
        <v>20</v>
      </c>
      <c r="AF9" s="166"/>
      <c r="AG9" s="166"/>
    </row>
    <row r="10" spans="1:37" ht="39" customHeight="1" thickBot="1" x14ac:dyDescent="0.25">
      <c r="A10" s="164"/>
      <c r="B10" s="175"/>
      <c r="C10" s="175"/>
      <c r="D10" s="175"/>
      <c r="E10" s="168"/>
      <c r="F10" s="177"/>
      <c r="G10" s="178"/>
      <c r="H10" s="179"/>
      <c r="I10" s="160"/>
      <c r="J10" s="17"/>
      <c r="K10" s="162"/>
      <c r="L10" s="160"/>
      <c r="M10" s="160"/>
      <c r="N10" s="160"/>
      <c r="O10" s="18" t="s">
        <v>23</v>
      </c>
      <c r="P10" s="18" t="s">
        <v>24</v>
      </c>
      <c r="Q10" s="18" t="s">
        <v>25</v>
      </c>
      <c r="R10" s="19" t="s">
        <v>26</v>
      </c>
      <c r="S10" s="19" t="s">
        <v>27</v>
      </c>
      <c r="T10" s="19" t="s">
        <v>28</v>
      </c>
      <c r="U10" s="19" t="s">
        <v>29</v>
      </c>
      <c r="V10" s="20" t="s">
        <v>30</v>
      </c>
      <c r="W10" s="20" t="s">
        <v>31</v>
      </c>
      <c r="X10" s="20" t="s">
        <v>32</v>
      </c>
      <c r="Y10" s="20" t="s">
        <v>33</v>
      </c>
      <c r="Z10" s="20" t="s">
        <v>34</v>
      </c>
      <c r="AA10" s="21" t="s">
        <v>35</v>
      </c>
      <c r="AB10" s="21" t="s">
        <v>36</v>
      </c>
      <c r="AC10" s="21" t="s">
        <v>37</v>
      </c>
      <c r="AD10" s="22" t="s">
        <v>38</v>
      </c>
      <c r="AE10" s="23" t="s">
        <v>23</v>
      </c>
      <c r="AF10" s="23" t="s">
        <v>24</v>
      </c>
      <c r="AG10" s="23" t="s">
        <v>25</v>
      </c>
      <c r="AH10" s="24" t="s">
        <v>39</v>
      </c>
      <c r="AI10" s="24" t="s">
        <v>40</v>
      </c>
      <c r="AJ10" s="24" t="s">
        <v>41</v>
      </c>
      <c r="AK10" s="24" t="s">
        <v>42</v>
      </c>
    </row>
    <row r="11" spans="1:37" s="36" customFormat="1" ht="11.25" x14ac:dyDescent="0.2">
      <c r="A11" s="25"/>
      <c r="B11" s="26">
        <v>2</v>
      </c>
      <c r="C11" s="26"/>
      <c r="D11" s="26"/>
      <c r="E11" s="26"/>
      <c r="F11" s="26"/>
      <c r="G11" s="26"/>
      <c r="H11" s="26"/>
      <c r="I11" s="27" t="s">
        <v>43</v>
      </c>
      <c r="J11" s="27"/>
      <c r="K11" s="28"/>
      <c r="L11" s="29" t="s">
        <v>1</v>
      </c>
      <c r="M11" s="28"/>
      <c r="N11" s="28"/>
      <c r="O11" s="30"/>
      <c r="P11" s="31"/>
      <c r="Q11" s="31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  <c r="AE11" s="34"/>
      <c r="AF11" s="31"/>
      <c r="AG11" s="31"/>
      <c r="AH11" s="35"/>
      <c r="AI11" s="35"/>
      <c r="AJ11" s="35"/>
      <c r="AK11" s="35"/>
    </row>
    <row r="12" spans="1:37" s="36" customFormat="1" ht="11.25" x14ac:dyDescent="0.2">
      <c r="A12" s="25"/>
      <c r="B12" s="26"/>
      <c r="C12" s="26">
        <v>5</v>
      </c>
      <c r="D12" s="26"/>
      <c r="E12" s="26"/>
      <c r="F12" s="26"/>
      <c r="G12" s="26"/>
      <c r="H12" s="26"/>
      <c r="I12" s="37" t="s">
        <v>44</v>
      </c>
      <c r="J12" s="37"/>
      <c r="K12" s="38"/>
      <c r="L12" s="39"/>
      <c r="M12" s="38"/>
      <c r="N12" s="38"/>
      <c r="O12" s="30"/>
      <c r="P12" s="31"/>
      <c r="Q12" s="31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3"/>
      <c r="AE12" s="34"/>
      <c r="AF12" s="31"/>
      <c r="AG12" s="31"/>
      <c r="AH12" s="35"/>
      <c r="AI12" s="35"/>
      <c r="AJ12" s="35"/>
      <c r="AK12" s="35"/>
    </row>
    <row r="13" spans="1:37" s="36" customFormat="1" ht="11.25" x14ac:dyDescent="0.2">
      <c r="A13" s="25"/>
      <c r="B13" s="26"/>
      <c r="C13" s="26"/>
      <c r="D13" s="40" t="s">
        <v>45</v>
      </c>
      <c r="E13" s="26"/>
      <c r="F13" s="26"/>
      <c r="G13" s="26"/>
      <c r="H13" s="26"/>
      <c r="I13" s="37" t="s">
        <v>46</v>
      </c>
      <c r="J13" s="37"/>
      <c r="K13" s="38"/>
      <c r="L13" s="39"/>
      <c r="M13" s="38"/>
      <c r="N13" s="38"/>
      <c r="O13" s="30"/>
      <c r="P13" s="31"/>
      <c r="Q13" s="31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  <c r="AE13" s="34"/>
      <c r="AF13" s="31"/>
      <c r="AG13" s="31"/>
      <c r="AH13" s="35"/>
      <c r="AI13" s="35"/>
      <c r="AJ13" s="35"/>
      <c r="AK13" s="35"/>
    </row>
    <row r="14" spans="1:37" s="36" customFormat="1" ht="11.25" x14ac:dyDescent="0.2">
      <c r="A14" s="25"/>
      <c r="B14" s="26"/>
      <c r="C14" s="26"/>
      <c r="D14" s="26"/>
      <c r="E14" s="26">
        <v>3</v>
      </c>
      <c r="F14" s="26"/>
      <c r="G14" s="26"/>
      <c r="H14" s="26"/>
      <c r="I14" s="37" t="s">
        <v>47</v>
      </c>
      <c r="J14" s="37"/>
      <c r="K14" s="38"/>
      <c r="L14" s="39"/>
      <c r="M14" s="38"/>
      <c r="N14" s="38"/>
      <c r="O14" s="30"/>
      <c r="P14" s="31"/>
      <c r="Q14" s="31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3"/>
      <c r="AE14" s="34"/>
      <c r="AF14" s="31"/>
      <c r="AG14" s="31"/>
      <c r="AH14" s="35"/>
      <c r="AI14" s="35"/>
      <c r="AJ14" s="35"/>
      <c r="AK14" s="35"/>
    </row>
    <row r="15" spans="1:37" s="36" customFormat="1" ht="11.25" x14ac:dyDescent="0.2">
      <c r="A15" s="25"/>
      <c r="B15" s="26"/>
      <c r="C15" s="26"/>
      <c r="D15" s="26"/>
      <c r="E15" s="41"/>
      <c r="F15" s="26">
        <v>35</v>
      </c>
      <c r="G15" s="26"/>
      <c r="H15" s="26"/>
      <c r="I15" s="37" t="s">
        <v>48</v>
      </c>
      <c r="J15" s="37"/>
      <c r="K15" s="38"/>
      <c r="L15" s="39" t="s">
        <v>1</v>
      </c>
      <c r="M15" s="38"/>
      <c r="N15" s="38"/>
      <c r="O15" s="30"/>
      <c r="P15" s="31"/>
      <c r="Q15" s="31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3"/>
      <c r="AE15" s="34"/>
      <c r="AF15" s="31"/>
      <c r="AG15" s="31"/>
      <c r="AH15" s="35"/>
      <c r="AI15" s="35"/>
      <c r="AJ15" s="35"/>
      <c r="AK15" s="35"/>
    </row>
    <row r="16" spans="1:37" s="36" customFormat="1" ht="11.25" x14ac:dyDescent="0.2">
      <c r="A16" s="25"/>
      <c r="B16" s="26"/>
      <c r="C16" s="26"/>
      <c r="D16" s="26"/>
      <c r="E16" s="26"/>
      <c r="F16" s="41"/>
      <c r="G16" s="40" t="s">
        <v>49</v>
      </c>
      <c r="H16" s="26"/>
      <c r="I16" s="37" t="s">
        <v>50</v>
      </c>
      <c r="J16" s="37"/>
      <c r="K16" s="38"/>
      <c r="L16" s="39" t="s">
        <v>1</v>
      </c>
      <c r="M16" s="38"/>
      <c r="N16" s="38"/>
      <c r="O16" s="30"/>
      <c r="P16" s="31"/>
      <c r="Q16" s="31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3"/>
      <c r="AE16" s="34"/>
      <c r="AF16" s="31"/>
      <c r="AG16" s="31"/>
      <c r="AH16" s="35"/>
      <c r="AI16" s="35"/>
      <c r="AJ16" s="35"/>
      <c r="AK16" s="35"/>
    </row>
    <row r="17" spans="1:38" s="36" customFormat="1" ht="11.25" x14ac:dyDescent="0.2">
      <c r="A17" s="25"/>
      <c r="B17" s="26"/>
      <c r="C17" s="26"/>
      <c r="D17" s="26"/>
      <c r="E17" s="26"/>
      <c r="F17" s="26"/>
      <c r="G17" s="41"/>
      <c r="H17" s="26">
        <v>395</v>
      </c>
      <c r="I17" s="37" t="s">
        <v>51</v>
      </c>
      <c r="J17" s="37"/>
      <c r="K17" s="38"/>
      <c r="L17" s="39" t="s">
        <v>1</v>
      </c>
      <c r="M17" s="38"/>
      <c r="N17" s="38"/>
      <c r="O17" s="30"/>
      <c r="P17" s="31"/>
      <c r="Q17" s="31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3"/>
      <c r="AE17" s="34"/>
      <c r="AF17" s="31"/>
      <c r="AG17" s="31"/>
      <c r="AH17" s="35"/>
      <c r="AI17" s="35"/>
      <c r="AJ17" s="35"/>
      <c r="AK17" s="35"/>
    </row>
    <row r="18" spans="1:38" s="36" customFormat="1" ht="25.5" x14ac:dyDescent="0.2">
      <c r="A18" s="25"/>
      <c r="B18" s="26"/>
      <c r="C18" s="26"/>
      <c r="D18" s="26"/>
      <c r="E18" s="26"/>
      <c r="F18" s="26"/>
      <c r="G18" s="41"/>
      <c r="H18" s="26"/>
      <c r="I18" s="139" t="s">
        <v>228</v>
      </c>
      <c r="J18" s="37"/>
      <c r="K18" s="38"/>
      <c r="L18" s="39"/>
      <c r="M18" s="140">
        <v>528261936</v>
      </c>
      <c r="N18" s="38"/>
      <c r="O18" s="30"/>
      <c r="P18" s="31"/>
      <c r="Q18" s="31"/>
      <c r="R18" s="180">
        <v>131842586</v>
      </c>
      <c r="S18" s="32"/>
      <c r="T18" s="32"/>
      <c r="U18" s="32"/>
      <c r="V18" s="180">
        <v>139928746</v>
      </c>
      <c r="W18" s="32"/>
      <c r="X18" s="32"/>
      <c r="Y18" s="32"/>
      <c r="Z18" s="181">
        <v>132678420</v>
      </c>
      <c r="AA18" s="32"/>
      <c r="AB18" s="32"/>
      <c r="AC18" s="32"/>
      <c r="AD18" s="33">
        <v>123812184</v>
      </c>
      <c r="AE18" s="34"/>
      <c r="AF18" s="31"/>
      <c r="AG18" s="31"/>
      <c r="AH18" s="35"/>
      <c r="AI18" s="35"/>
      <c r="AJ18" s="35"/>
      <c r="AK18" s="35"/>
      <c r="AL18" s="182"/>
    </row>
    <row r="19" spans="1:38" s="36" customFormat="1" ht="11.25" x14ac:dyDescent="0.2">
      <c r="A19" s="25">
        <v>1</v>
      </c>
      <c r="B19" s="26"/>
      <c r="C19" s="26"/>
      <c r="D19" s="26"/>
      <c r="E19" s="26"/>
      <c r="F19" s="26"/>
      <c r="G19" s="41"/>
      <c r="H19" s="42"/>
      <c r="I19" s="43" t="s">
        <v>220</v>
      </c>
      <c r="J19" s="44"/>
      <c r="K19" s="44"/>
      <c r="L19" s="45"/>
      <c r="M19" s="46">
        <f>SUM(M20:M22)</f>
        <v>20</v>
      </c>
      <c r="N19" s="46">
        <f t="shared" ref="N19:AG19" si="0">SUM(N20:N22)</f>
        <v>20</v>
      </c>
      <c r="O19" s="126">
        <f t="shared" si="0"/>
        <v>1</v>
      </c>
      <c r="P19" s="47">
        <f t="shared" si="0"/>
        <v>2</v>
      </c>
      <c r="Q19" s="47">
        <f t="shared" si="0"/>
        <v>2</v>
      </c>
      <c r="R19" s="47">
        <f t="shared" si="0"/>
        <v>5</v>
      </c>
      <c r="S19" s="47">
        <f t="shared" si="0"/>
        <v>1</v>
      </c>
      <c r="T19" s="47">
        <f t="shared" si="0"/>
        <v>1</v>
      </c>
      <c r="U19" s="47">
        <f t="shared" si="0"/>
        <v>3</v>
      </c>
      <c r="V19" s="47">
        <f t="shared" si="0"/>
        <v>5</v>
      </c>
      <c r="W19" s="47">
        <f t="shared" si="0"/>
        <v>1</v>
      </c>
      <c r="X19" s="47">
        <f t="shared" si="0"/>
        <v>2</v>
      </c>
      <c r="Y19" s="47">
        <f t="shared" si="0"/>
        <v>2</v>
      </c>
      <c r="Z19" s="47">
        <f t="shared" si="0"/>
        <v>5</v>
      </c>
      <c r="AA19" s="47">
        <f t="shared" si="0"/>
        <v>1</v>
      </c>
      <c r="AB19" s="47">
        <f t="shared" si="0"/>
        <v>2</v>
      </c>
      <c r="AC19" s="47">
        <f t="shared" si="0"/>
        <v>2</v>
      </c>
      <c r="AD19" s="127">
        <f t="shared" si="0"/>
        <v>5</v>
      </c>
      <c r="AE19" s="48">
        <f t="shared" si="0"/>
        <v>1</v>
      </c>
      <c r="AF19" s="49">
        <f t="shared" si="0"/>
        <v>2</v>
      </c>
      <c r="AG19" s="49">
        <f t="shared" si="0"/>
        <v>2</v>
      </c>
      <c r="AH19" s="50"/>
      <c r="AI19" s="50"/>
      <c r="AJ19" s="50"/>
      <c r="AK19" s="50"/>
    </row>
    <row r="20" spans="1:38" s="36" customFormat="1" ht="24" customHeight="1" x14ac:dyDescent="0.2">
      <c r="A20" s="25"/>
      <c r="B20" s="26"/>
      <c r="C20" s="26"/>
      <c r="D20" s="26"/>
      <c r="E20" s="26"/>
      <c r="F20" s="26"/>
      <c r="G20" s="41"/>
      <c r="H20" s="42"/>
      <c r="I20" s="51" t="s">
        <v>86</v>
      </c>
      <c r="J20" s="52"/>
      <c r="K20" s="53">
        <v>1</v>
      </c>
      <c r="L20" s="53" t="s">
        <v>67</v>
      </c>
      <c r="M20" s="54">
        <f>+R20+V20+Z20+AD20</f>
        <v>4</v>
      </c>
      <c r="N20" s="54">
        <v>4</v>
      </c>
      <c r="O20" s="58"/>
      <c r="P20" s="55"/>
      <c r="Q20" s="55">
        <v>1</v>
      </c>
      <c r="R20" s="56">
        <f>+O20+P20+Q20</f>
        <v>1</v>
      </c>
      <c r="S20" s="57"/>
      <c r="T20" s="57"/>
      <c r="U20" s="57">
        <v>1</v>
      </c>
      <c r="V20" s="56">
        <f>+S20+T20+U20</f>
        <v>1</v>
      </c>
      <c r="W20" s="55"/>
      <c r="X20" s="55"/>
      <c r="Y20" s="55">
        <v>1</v>
      </c>
      <c r="Z20" s="56">
        <f>SUM(W20:Y20)</f>
        <v>1</v>
      </c>
      <c r="AA20" s="55"/>
      <c r="AB20" s="55"/>
      <c r="AC20" s="55">
        <v>1</v>
      </c>
      <c r="AD20" s="128">
        <f>+AA20+AB20+AC20</f>
        <v>1</v>
      </c>
      <c r="AE20" s="58"/>
      <c r="AF20" s="55"/>
      <c r="AG20" s="55">
        <v>1</v>
      </c>
      <c r="AH20" s="66" t="s">
        <v>87</v>
      </c>
      <c r="AI20" s="66" t="s">
        <v>88</v>
      </c>
      <c r="AJ20" s="59"/>
      <c r="AK20" s="35"/>
    </row>
    <row r="21" spans="1:38" s="36" customFormat="1" ht="24" customHeight="1" x14ac:dyDescent="0.2">
      <c r="A21" s="25"/>
      <c r="B21" s="26"/>
      <c r="C21" s="26"/>
      <c r="D21" s="26"/>
      <c r="E21" s="26"/>
      <c r="F21" s="26"/>
      <c r="G21" s="41"/>
      <c r="H21" s="42"/>
      <c r="I21" s="51" t="s">
        <v>89</v>
      </c>
      <c r="J21" s="52"/>
      <c r="K21" s="53">
        <v>2</v>
      </c>
      <c r="L21" s="53" t="s">
        <v>90</v>
      </c>
      <c r="M21" s="54">
        <f>+R21+V21+Z21+AD21</f>
        <v>4</v>
      </c>
      <c r="N21" s="54">
        <v>4</v>
      </c>
      <c r="O21" s="58"/>
      <c r="P21" s="55">
        <v>1</v>
      </c>
      <c r="Q21" s="55"/>
      <c r="R21" s="56">
        <f>+O21+P21+Q21</f>
        <v>1</v>
      </c>
      <c r="S21" s="57"/>
      <c r="T21" s="57"/>
      <c r="U21" s="57">
        <v>1</v>
      </c>
      <c r="V21" s="56">
        <f>+S21+T21+U21</f>
        <v>1</v>
      </c>
      <c r="W21" s="55"/>
      <c r="X21" s="55">
        <v>1</v>
      </c>
      <c r="Y21" s="55"/>
      <c r="Z21" s="56">
        <f>SUM(W21:Y21)</f>
        <v>1</v>
      </c>
      <c r="AA21" s="55"/>
      <c r="AB21" s="55">
        <v>1</v>
      </c>
      <c r="AC21" s="55"/>
      <c r="AD21" s="128">
        <f>+AA21+AB21+AC21</f>
        <v>1</v>
      </c>
      <c r="AE21" s="58"/>
      <c r="AF21" s="55">
        <v>1</v>
      </c>
      <c r="AG21" s="55"/>
      <c r="AH21" s="66" t="s">
        <v>91</v>
      </c>
      <c r="AI21" s="66" t="s">
        <v>92</v>
      </c>
      <c r="AJ21" s="59"/>
      <c r="AK21" s="35"/>
    </row>
    <row r="22" spans="1:38" s="36" customFormat="1" ht="24" customHeight="1" x14ac:dyDescent="0.2">
      <c r="A22" s="25"/>
      <c r="B22" s="26"/>
      <c r="C22" s="26"/>
      <c r="D22" s="26"/>
      <c r="E22" s="26"/>
      <c r="F22" s="26"/>
      <c r="G22" s="41"/>
      <c r="H22" s="42"/>
      <c r="I22" s="51" t="s">
        <v>93</v>
      </c>
      <c r="J22" s="52"/>
      <c r="K22" s="53">
        <v>3</v>
      </c>
      <c r="L22" s="53" t="s">
        <v>90</v>
      </c>
      <c r="M22" s="54">
        <f>+R22+V22+Z22+AD22</f>
        <v>12</v>
      </c>
      <c r="N22" s="54">
        <v>12</v>
      </c>
      <c r="O22" s="58">
        <v>1</v>
      </c>
      <c r="P22" s="55">
        <v>1</v>
      </c>
      <c r="Q22" s="55">
        <v>1</v>
      </c>
      <c r="R22" s="56">
        <f>+O22+P22+Q22</f>
        <v>3</v>
      </c>
      <c r="S22" s="57">
        <v>1</v>
      </c>
      <c r="T22" s="57">
        <v>1</v>
      </c>
      <c r="U22" s="57">
        <v>1</v>
      </c>
      <c r="V22" s="56">
        <f>+S22+T22+U22</f>
        <v>3</v>
      </c>
      <c r="W22" s="55">
        <v>1</v>
      </c>
      <c r="X22" s="55">
        <v>1</v>
      </c>
      <c r="Y22" s="55">
        <v>1</v>
      </c>
      <c r="Z22" s="56">
        <f>SUM(W22:Y22)</f>
        <v>3</v>
      </c>
      <c r="AA22" s="55">
        <v>1</v>
      </c>
      <c r="AB22" s="55">
        <v>1</v>
      </c>
      <c r="AC22" s="55">
        <v>1</v>
      </c>
      <c r="AD22" s="128">
        <f>+AA22+AB22+AC22</f>
        <v>3</v>
      </c>
      <c r="AE22" s="58">
        <v>1</v>
      </c>
      <c r="AF22" s="55">
        <v>1</v>
      </c>
      <c r="AG22" s="55">
        <v>1</v>
      </c>
      <c r="AH22" s="59" t="s">
        <v>94</v>
      </c>
      <c r="AI22" s="66" t="s">
        <v>95</v>
      </c>
      <c r="AJ22" s="66" t="s">
        <v>96</v>
      </c>
      <c r="AK22" s="35"/>
    </row>
    <row r="23" spans="1:38" s="36" customFormat="1" ht="11.25" x14ac:dyDescent="0.2">
      <c r="A23" s="25">
        <v>2</v>
      </c>
      <c r="B23" s="26"/>
      <c r="C23" s="26"/>
      <c r="D23" s="26"/>
      <c r="E23" s="26"/>
      <c r="F23" s="26"/>
      <c r="G23" s="41"/>
      <c r="H23" s="42"/>
      <c r="I23" s="43" t="s">
        <v>217</v>
      </c>
      <c r="J23" s="44"/>
      <c r="K23" s="44"/>
      <c r="L23" s="45"/>
      <c r="M23" s="46">
        <f>SUM(M24:M46)</f>
        <v>85</v>
      </c>
      <c r="N23" s="46">
        <f>SUM(N24:N46)</f>
        <v>85</v>
      </c>
      <c r="O23" s="126">
        <f t="shared" ref="O23:AG23" si="1">SUM(O24:O46)</f>
        <v>6</v>
      </c>
      <c r="P23" s="47">
        <f t="shared" si="1"/>
        <v>7</v>
      </c>
      <c r="Q23" s="47">
        <f t="shared" si="1"/>
        <v>8</v>
      </c>
      <c r="R23" s="47">
        <f t="shared" si="1"/>
        <v>21</v>
      </c>
      <c r="S23" s="47">
        <f t="shared" si="1"/>
        <v>5</v>
      </c>
      <c r="T23" s="47">
        <f t="shared" si="1"/>
        <v>14</v>
      </c>
      <c r="U23" s="47">
        <f t="shared" si="1"/>
        <v>8</v>
      </c>
      <c r="V23" s="47">
        <f t="shared" si="1"/>
        <v>27</v>
      </c>
      <c r="W23" s="47">
        <f t="shared" si="1"/>
        <v>2</v>
      </c>
      <c r="X23" s="47">
        <f t="shared" si="1"/>
        <v>8</v>
      </c>
      <c r="Y23" s="47">
        <f t="shared" si="1"/>
        <v>5</v>
      </c>
      <c r="Z23" s="47">
        <f t="shared" si="1"/>
        <v>15</v>
      </c>
      <c r="AA23" s="47">
        <f t="shared" si="1"/>
        <v>6</v>
      </c>
      <c r="AB23" s="47">
        <f t="shared" si="1"/>
        <v>8</v>
      </c>
      <c r="AC23" s="47">
        <f t="shared" si="1"/>
        <v>8</v>
      </c>
      <c r="AD23" s="127">
        <f t="shared" si="1"/>
        <v>22</v>
      </c>
      <c r="AE23" s="48">
        <f t="shared" si="1"/>
        <v>5</v>
      </c>
      <c r="AF23" s="49">
        <f t="shared" si="1"/>
        <v>8</v>
      </c>
      <c r="AG23" s="49">
        <f t="shared" si="1"/>
        <v>8</v>
      </c>
      <c r="AH23" s="50"/>
      <c r="AI23" s="50"/>
      <c r="AJ23" s="50"/>
      <c r="AK23" s="50"/>
    </row>
    <row r="24" spans="1:38" s="36" customFormat="1" ht="22.5" x14ac:dyDescent="0.2">
      <c r="A24" s="80"/>
      <c r="B24" s="81"/>
      <c r="C24" s="81"/>
      <c r="D24" s="81"/>
      <c r="E24" s="81"/>
      <c r="F24" s="81"/>
      <c r="G24" s="81"/>
      <c r="H24" s="77"/>
      <c r="I24" s="51" t="s">
        <v>147</v>
      </c>
      <c r="J24" s="52"/>
      <c r="K24" s="53">
        <v>1</v>
      </c>
      <c r="L24" s="79" t="s">
        <v>90</v>
      </c>
      <c r="M24" s="54">
        <f t="shared" ref="M24:M46" si="2">+R24+V24+Z24+AD24</f>
        <v>4</v>
      </c>
      <c r="N24" s="54">
        <v>4</v>
      </c>
      <c r="O24" s="58"/>
      <c r="P24" s="55"/>
      <c r="Q24" s="55">
        <v>1</v>
      </c>
      <c r="R24" s="56">
        <f t="shared" ref="R24:R36" si="3">+O24+P24+Q24</f>
        <v>1</v>
      </c>
      <c r="S24" s="57"/>
      <c r="T24" s="57">
        <v>1</v>
      </c>
      <c r="U24" s="57"/>
      <c r="V24" s="56">
        <f t="shared" ref="V24:V46" si="4">+S24+T24+U24</f>
        <v>1</v>
      </c>
      <c r="W24" s="55"/>
      <c r="X24" s="55"/>
      <c r="Y24" s="55"/>
      <c r="Z24" s="56">
        <f>SUM(W24:Y24)</f>
        <v>0</v>
      </c>
      <c r="AA24" s="55"/>
      <c r="AB24" s="55">
        <v>1</v>
      </c>
      <c r="AC24" s="55">
        <v>1</v>
      </c>
      <c r="AD24" s="128">
        <f t="shared" ref="AD24:AD32" si="5">+AA24+AB24+AC24</f>
        <v>2</v>
      </c>
      <c r="AE24" s="71"/>
      <c r="AF24" s="72"/>
      <c r="AG24" s="72">
        <v>1</v>
      </c>
      <c r="AH24" s="73" t="s">
        <v>148</v>
      </c>
      <c r="AI24" s="82" t="s">
        <v>149</v>
      </c>
      <c r="AJ24" s="75" t="s">
        <v>127</v>
      </c>
      <c r="AK24" s="75" t="s">
        <v>127</v>
      </c>
    </row>
    <row r="25" spans="1:38" s="36" customFormat="1" ht="22.5" x14ac:dyDescent="0.2">
      <c r="A25" s="80"/>
      <c r="B25" s="81"/>
      <c r="C25" s="81"/>
      <c r="D25" s="81"/>
      <c r="E25" s="81"/>
      <c r="F25" s="81"/>
      <c r="G25" s="81"/>
      <c r="H25" s="77"/>
      <c r="I25" s="51" t="s">
        <v>161</v>
      </c>
      <c r="J25" s="52"/>
      <c r="K25" s="53">
        <v>2</v>
      </c>
      <c r="L25" s="79" t="s">
        <v>67</v>
      </c>
      <c r="M25" s="54">
        <f t="shared" si="2"/>
        <v>2</v>
      </c>
      <c r="N25" s="54">
        <v>2</v>
      </c>
      <c r="O25" s="84"/>
      <c r="P25" s="57"/>
      <c r="Q25" s="57"/>
      <c r="R25" s="56">
        <f t="shared" si="3"/>
        <v>0</v>
      </c>
      <c r="S25" s="57"/>
      <c r="T25" s="57"/>
      <c r="U25" s="57">
        <v>1</v>
      </c>
      <c r="V25" s="56">
        <f t="shared" si="4"/>
        <v>1</v>
      </c>
      <c r="W25" s="57"/>
      <c r="X25" s="57"/>
      <c r="Y25" s="57"/>
      <c r="Z25" s="56">
        <f>+W25+X25+Y25</f>
        <v>0</v>
      </c>
      <c r="AA25" s="57"/>
      <c r="AB25" s="57"/>
      <c r="AC25" s="57">
        <v>1</v>
      </c>
      <c r="AD25" s="128">
        <f t="shared" si="5"/>
        <v>1</v>
      </c>
      <c r="AE25" s="84"/>
      <c r="AF25" s="57"/>
      <c r="AG25" s="57"/>
      <c r="AH25" s="35"/>
      <c r="AI25" s="35"/>
      <c r="AJ25" s="35"/>
      <c r="AK25" s="35"/>
    </row>
    <row r="26" spans="1:38" s="36" customFormat="1" ht="18" customHeight="1" x14ac:dyDescent="0.2">
      <c r="A26" s="80"/>
      <c r="B26" s="81"/>
      <c r="C26" s="81"/>
      <c r="D26" s="81"/>
      <c r="E26" s="81"/>
      <c r="F26" s="81"/>
      <c r="G26" s="81"/>
      <c r="H26" s="77"/>
      <c r="I26" s="51" t="s">
        <v>150</v>
      </c>
      <c r="J26" s="52"/>
      <c r="K26" s="53">
        <v>3</v>
      </c>
      <c r="L26" s="79" t="s">
        <v>90</v>
      </c>
      <c r="M26" s="54">
        <f t="shared" si="2"/>
        <v>1</v>
      </c>
      <c r="N26" s="54">
        <v>1</v>
      </c>
      <c r="O26" s="58"/>
      <c r="P26" s="55"/>
      <c r="Q26" s="55"/>
      <c r="R26" s="56">
        <f t="shared" si="3"/>
        <v>0</v>
      </c>
      <c r="S26" s="57"/>
      <c r="T26" s="57"/>
      <c r="U26" s="57"/>
      <c r="V26" s="56">
        <f t="shared" si="4"/>
        <v>0</v>
      </c>
      <c r="W26" s="55"/>
      <c r="X26" s="55"/>
      <c r="Y26" s="55"/>
      <c r="Z26" s="56">
        <f t="shared" ref="Z26:Z46" si="6">SUM(W26:Y26)</f>
        <v>0</v>
      </c>
      <c r="AA26" s="55"/>
      <c r="AB26" s="55">
        <v>1</v>
      </c>
      <c r="AC26" s="55"/>
      <c r="AD26" s="128">
        <f t="shared" si="5"/>
        <v>1</v>
      </c>
      <c r="AE26" s="71"/>
      <c r="AF26" s="72"/>
      <c r="AG26" s="72"/>
      <c r="AH26" s="59"/>
      <c r="AI26" s="59"/>
      <c r="AJ26" s="59"/>
      <c r="AK26" s="59"/>
    </row>
    <row r="27" spans="1:38" s="36" customFormat="1" ht="22.5" x14ac:dyDescent="0.2">
      <c r="A27" s="80"/>
      <c r="B27" s="81"/>
      <c r="C27" s="81"/>
      <c r="D27" s="81"/>
      <c r="E27" s="81"/>
      <c r="F27" s="81"/>
      <c r="G27" s="81"/>
      <c r="H27" s="77"/>
      <c r="I27" s="51" t="s">
        <v>163</v>
      </c>
      <c r="J27" s="52"/>
      <c r="K27" s="53">
        <v>4</v>
      </c>
      <c r="L27" s="79" t="s">
        <v>67</v>
      </c>
      <c r="M27" s="54">
        <f t="shared" si="2"/>
        <v>1</v>
      </c>
      <c r="N27" s="54">
        <v>1</v>
      </c>
      <c r="O27" s="58"/>
      <c r="P27" s="55"/>
      <c r="Q27" s="55"/>
      <c r="R27" s="56">
        <f t="shared" si="3"/>
        <v>0</v>
      </c>
      <c r="S27" s="57">
        <v>1</v>
      </c>
      <c r="T27" s="57"/>
      <c r="U27" s="57"/>
      <c r="V27" s="56">
        <f t="shared" si="4"/>
        <v>1</v>
      </c>
      <c r="W27" s="55"/>
      <c r="X27" s="55"/>
      <c r="Y27" s="55"/>
      <c r="Z27" s="56">
        <f t="shared" si="6"/>
        <v>0</v>
      </c>
      <c r="AA27" s="55"/>
      <c r="AB27" s="55"/>
      <c r="AC27" s="55"/>
      <c r="AD27" s="128">
        <f t="shared" si="5"/>
        <v>0</v>
      </c>
      <c r="AE27" s="71"/>
      <c r="AF27" s="72"/>
      <c r="AG27" s="72"/>
      <c r="AH27" s="85" t="s">
        <v>164</v>
      </c>
      <c r="AI27" s="86" t="s">
        <v>165</v>
      </c>
      <c r="AJ27" s="86" t="s">
        <v>166</v>
      </c>
      <c r="AK27" s="87" t="s">
        <v>127</v>
      </c>
    </row>
    <row r="28" spans="1:38" s="36" customFormat="1" ht="27" customHeight="1" x14ac:dyDescent="0.2">
      <c r="A28" s="80"/>
      <c r="B28" s="81"/>
      <c r="C28" s="81"/>
      <c r="D28" s="81"/>
      <c r="E28" s="81"/>
      <c r="F28" s="81"/>
      <c r="G28" s="81"/>
      <c r="H28" s="77"/>
      <c r="I28" s="51" t="s">
        <v>151</v>
      </c>
      <c r="J28" s="52"/>
      <c r="K28" s="53">
        <v>5</v>
      </c>
      <c r="L28" s="79" t="s">
        <v>90</v>
      </c>
      <c r="M28" s="54">
        <f t="shared" si="2"/>
        <v>2</v>
      </c>
      <c r="N28" s="54">
        <v>2</v>
      </c>
      <c r="O28" s="58"/>
      <c r="P28" s="55"/>
      <c r="Q28" s="55"/>
      <c r="R28" s="56">
        <f t="shared" si="3"/>
        <v>0</v>
      </c>
      <c r="S28" s="57"/>
      <c r="T28" s="57"/>
      <c r="U28" s="57"/>
      <c r="V28" s="56">
        <f t="shared" si="4"/>
        <v>0</v>
      </c>
      <c r="W28" s="55"/>
      <c r="X28" s="55"/>
      <c r="Y28" s="55"/>
      <c r="Z28" s="56">
        <f t="shared" si="6"/>
        <v>0</v>
      </c>
      <c r="AA28" s="55"/>
      <c r="AB28" s="55">
        <v>1</v>
      </c>
      <c r="AC28" s="55">
        <v>1</v>
      </c>
      <c r="AD28" s="128">
        <f t="shared" si="5"/>
        <v>2</v>
      </c>
      <c r="AE28" s="71"/>
      <c r="AF28" s="72"/>
      <c r="AG28" s="72"/>
      <c r="AH28" s="59"/>
      <c r="AI28" s="59"/>
      <c r="AJ28" s="59"/>
      <c r="AK28" s="59"/>
    </row>
    <row r="29" spans="1:38" s="36" customFormat="1" ht="27" customHeight="1" x14ac:dyDescent="0.2">
      <c r="A29" s="80"/>
      <c r="B29" s="81"/>
      <c r="C29" s="81"/>
      <c r="D29" s="81"/>
      <c r="E29" s="81"/>
      <c r="F29" s="81"/>
      <c r="G29" s="81"/>
      <c r="H29" s="77"/>
      <c r="I29" s="51" t="s">
        <v>152</v>
      </c>
      <c r="J29" s="52"/>
      <c r="K29" s="53">
        <v>6</v>
      </c>
      <c r="L29" s="79" t="s">
        <v>90</v>
      </c>
      <c r="M29" s="54">
        <f t="shared" si="2"/>
        <v>4</v>
      </c>
      <c r="N29" s="54">
        <v>4</v>
      </c>
      <c r="O29" s="58"/>
      <c r="P29" s="55">
        <v>1</v>
      </c>
      <c r="Q29" s="55"/>
      <c r="R29" s="56">
        <f t="shared" si="3"/>
        <v>1</v>
      </c>
      <c r="S29" s="57"/>
      <c r="T29" s="57">
        <v>1</v>
      </c>
      <c r="U29" s="57"/>
      <c r="V29" s="56">
        <f t="shared" si="4"/>
        <v>1</v>
      </c>
      <c r="W29" s="55"/>
      <c r="X29" s="55">
        <v>1</v>
      </c>
      <c r="Y29" s="55">
        <v>1</v>
      </c>
      <c r="Z29" s="56">
        <f t="shared" si="6"/>
        <v>2</v>
      </c>
      <c r="AA29" s="55"/>
      <c r="AB29" s="55"/>
      <c r="AC29" s="55"/>
      <c r="AD29" s="128">
        <f t="shared" si="5"/>
        <v>0</v>
      </c>
      <c r="AE29" s="71"/>
      <c r="AF29" s="72">
        <v>1</v>
      </c>
      <c r="AG29" s="72"/>
      <c r="AH29" s="59" t="s">
        <v>153</v>
      </c>
      <c r="AI29" s="62" t="s">
        <v>154</v>
      </c>
      <c r="AJ29" s="59" t="s">
        <v>127</v>
      </c>
      <c r="AK29" s="59" t="s">
        <v>127</v>
      </c>
    </row>
    <row r="30" spans="1:38" s="36" customFormat="1" ht="27" customHeight="1" x14ac:dyDescent="0.2">
      <c r="A30" s="80"/>
      <c r="B30" s="81"/>
      <c r="C30" s="81"/>
      <c r="D30" s="81"/>
      <c r="E30" s="81"/>
      <c r="F30" s="81"/>
      <c r="G30" s="81"/>
      <c r="H30" s="77"/>
      <c r="I30" s="51" t="s">
        <v>174</v>
      </c>
      <c r="J30" s="52"/>
      <c r="K30" s="53">
        <v>7</v>
      </c>
      <c r="L30" s="79" t="s">
        <v>67</v>
      </c>
      <c r="M30" s="54">
        <f t="shared" si="2"/>
        <v>11</v>
      </c>
      <c r="N30" s="54">
        <v>11</v>
      </c>
      <c r="O30" s="58"/>
      <c r="P30" s="55">
        <v>1</v>
      </c>
      <c r="Q30" s="55">
        <v>1</v>
      </c>
      <c r="R30" s="56">
        <f t="shared" si="3"/>
        <v>2</v>
      </c>
      <c r="S30" s="57">
        <v>1</v>
      </c>
      <c r="T30" s="57">
        <v>1</v>
      </c>
      <c r="U30" s="57">
        <v>1</v>
      </c>
      <c r="V30" s="56">
        <f t="shared" si="4"/>
        <v>3</v>
      </c>
      <c r="W30" s="55">
        <v>1</v>
      </c>
      <c r="X30" s="55">
        <v>1</v>
      </c>
      <c r="Y30" s="55">
        <v>1</v>
      </c>
      <c r="Z30" s="56">
        <f t="shared" si="6"/>
        <v>3</v>
      </c>
      <c r="AA30" s="55">
        <v>1</v>
      </c>
      <c r="AB30" s="55">
        <v>1</v>
      </c>
      <c r="AC30" s="55">
        <v>1</v>
      </c>
      <c r="AD30" s="128">
        <f t="shared" si="5"/>
        <v>3</v>
      </c>
      <c r="AE30" s="71"/>
      <c r="AF30" s="72">
        <v>1</v>
      </c>
      <c r="AG30" s="72">
        <v>1</v>
      </c>
      <c r="AH30" s="87" t="s">
        <v>175</v>
      </c>
      <c r="AI30" s="86" t="s">
        <v>176</v>
      </c>
      <c r="AJ30" s="87" t="s">
        <v>127</v>
      </c>
      <c r="AK30" s="87" t="s">
        <v>127</v>
      </c>
    </row>
    <row r="31" spans="1:38" s="36" customFormat="1" ht="22.5" x14ac:dyDescent="0.2">
      <c r="A31" s="80"/>
      <c r="B31" s="81"/>
      <c r="C31" s="81"/>
      <c r="D31" s="81"/>
      <c r="E31" s="81"/>
      <c r="F31" s="81"/>
      <c r="G31" s="81"/>
      <c r="H31" s="77"/>
      <c r="I31" s="51" t="s">
        <v>177</v>
      </c>
      <c r="J31" s="52"/>
      <c r="K31" s="53">
        <v>8</v>
      </c>
      <c r="L31" s="79" t="s">
        <v>67</v>
      </c>
      <c r="M31" s="54">
        <f t="shared" si="2"/>
        <v>2</v>
      </c>
      <c r="N31" s="54">
        <v>2</v>
      </c>
      <c r="O31" s="58"/>
      <c r="P31" s="55"/>
      <c r="Q31" s="55"/>
      <c r="R31" s="56">
        <f t="shared" si="3"/>
        <v>0</v>
      </c>
      <c r="S31" s="57"/>
      <c r="T31" s="57"/>
      <c r="U31" s="57">
        <v>1</v>
      </c>
      <c r="V31" s="56">
        <f t="shared" si="4"/>
        <v>1</v>
      </c>
      <c r="W31" s="55"/>
      <c r="X31" s="55"/>
      <c r="Y31" s="55"/>
      <c r="Z31" s="56">
        <f t="shared" si="6"/>
        <v>0</v>
      </c>
      <c r="AA31" s="55">
        <v>1</v>
      </c>
      <c r="AB31" s="55"/>
      <c r="AC31" s="55"/>
      <c r="AD31" s="128">
        <f t="shared" si="5"/>
        <v>1</v>
      </c>
      <c r="AE31" s="71"/>
      <c r="AF31" s="72"/>
      <c r="AG31" s="72"/>
      <c r="AH31" s="59"/>
      <c r="AI31" s="59"/>
      <c r="AJ31" s="59"/>
      <c r="AK31" s="62" t="s">
        <v>178</v>
      </c>
    </row>
    <row r="32" spans="1:38" s="36" customFormat="1" ht="27.75" customHeight="1" x14ac:dyDescent="0.2">
      <c r="A32" s="80"/>
      <c r="B32" s="81"/>
      <c r="C32" s="81"/>
      <c r="D32" s="81"/>
      <c r="E32" s="81"/>
      <c r="F32" s="81"/>
      <c r="G32" s="81"/>
      <c r="H32" s="77"/>
      <c r="I32" s="51" t="s">
        <v>155</v>
      </c>
      <c r="J32" s="52"/>
      <c r="K32" s="53">
        <v>9</v>
      </c>
      <c r="L32" s="79" t="s">
        <v>90</v>
      </c>
      <c r="M32" s="54">
        <f t="shared" si="2"/>
        <v>1</v>
      </c>
      <c r="N32" s="54">
        <v>1</v>
      </c>
      <c r="O32" s="58"/>
      <c r="P32" s="55"/>
      <c r="Q32" s="55"/>
      <c r="R32" s="56">
        <f t="shared" si="3"/>
        <v>0</v>
      </c>
      <c r="S32" s="57"/>
      <c r="T32" s="57"/>
      <c r="U32" s="57"/>
      <c r="V32" s="56">
        <f t="shared" si="4"/>
        <v>0</v>
      </c>
      <c r="W32" s="55"/>
      <c r="X32" s="55">
        <v>1</v>
      </c>
      <c r="Y32" s="55"/>
      <c r="Z32" s="56">
        <f t="shared" si="6"/>
        <v>1</v>
      </c>
      <c r="AA32" s="55"/>
      <c r="AB32" s="55"/>
      <c r="AC32" s="55"/>
      <c r="AD32" s="128">
        <f t="shared" si="5"/>
        <v>0</v>
      </c>
      <c r="AE32" s="71"/>
      <c r="AF32" s="72"/>
      <c r="AG32" s="72"/>
      <c r="AH32" s="59"/>
      <c r="AI32" s="59"/>
      <c r="AJ32" s="59"/>
      <c r="AK32" s="62" t="s">
        <v>156</v>
      </c>
    </row>
    <row r="33" spans="1:37" s="36" customFormat="1" ht="30" customHeight="1" x14ac:dyDescent="0.2">
      <c r="A33" s="80"/>
      <c r="B33" s="81"/>
      <c r="C33" s="81"/>
      <c r="D33" s="81"/>
      <c r="E33" s="81"/>
      <c r="F33" s="81"/>
      <c r="G33" s="81"/>
      <c r="H33" s="77"/>
      <c r="I33" s="69" t="s">
        <v>190</v>
      </c>
      <c r="J33" s="78"/>
      <c r="K33" s="53">
        <v>10</v>
      </c>
      <c r="L33" s="79" t="s">
        <v>90</v>
      </c>
      <c r="M33" s="54">
        <f t="shared" si="2"/>
        <v>2</v>
      </c>
      <c r="N33" s="54">
        <v>2</v>
      </c>
      <c r="O33" s="95"/>
      <c r="P33" s="93"/>
      <c r="Q33" s="93">
        <v>1</v>
      </c>
      <c r="R33" s="91">
        <f t="shared" si="3"/>
        <v>1</v>
      </c>
      <c r="S33" s="94"/>
      <c r="T33" s="94"/>
      <c r="U33" s="94">
        <v>1</v>
      </c>
      <c r="V33" s="91">
        <f t="shared" si="4"/>
        <v>1</v>
      </c>
      <c r="W33" s="93"/>
      <c r="X33" s="93"/>
      <c r="Y33" s="93"/>
      <c r="Z33" s="91">
        <f t="shared" si="6"/>
        <v>0</v>
      </c>
      <c r="AA33" s="93"/>
      <c r="AB33" s="93"/>
      <c r="AC33" s="93"/>
      <c r="AD33" s="129">
        <f>SUM(AA33:AC33)</f>
        <v>0</v>
      </c>
      <c r="AE33" s="95"/>
      <c r="AF33" s="93"/>
      <c r="AG33" s="93">
        <v>1</v>
      </c>
      <c r="AH33" s="75" t="s">
        <v>191</v>
      </c>
      <c r="AI33" s="82" t="s">
        <v>192</v>
      </c>
      <c r="AJ33" s="75" t="s">
        <v>127</v>
      </c>
      <c r="AK33" s="75" t="s">
        <v>127</v>
      </c>
    </row>
    <row r="34" spans="1:37" s="36" customFormat="1" ht="30" customHeight="1" x14ac:dyDescent="0.2">
      <c r="A34" s="80"/>
      <c r="B34" s="81"/>
      <c r="C34" s="81"/>
      <c r="D34" s="81"/>
      <c r="E34" s="81"/>
      <c r="F34" s="81"/>
      <c r="G34" s="81"/>
      <c r="H34" s="77"/>
      <c r="I34" s="51" t="s">
        <v>157</v>
      </c>
      <c r="J34" s="52"/>
      <c r="K34" s="53">
        <v>11</v>
      </c>
      <c r="L34" s="79" t="s">
        <v>55</v>
      </c>
      <c r="M34" s="54">
        <f t="shared" si="2"/>
        <v>3</v>
      </c>
      <c r="N34" s="54">
        <v>3</v>
      </c>
      <c r="O34" s="58"/>
      <c r="P34" s="55"/>
      <c r="Q34" s="55"/>
      <c r="R34" s="56">
        <f t="shared" si="3"/>
        <v>0</v>
      </c>
      <c r="S34" s="57"/>
      <c r="T34" s="57">
        <v>3</v>
      </c>
      <c r="U34" s="57"/>
      <c r="V34" s="56">
        <f t="shared" si="4"/>
        <v>3</v>
      </c>
      <c r="W34" s="55"/>
      <c r="X34" s="55"/>
      <c r="Y34" s="55"/>
      <c r="Z34" s="56">
        <f t="shared" si="6"/>
        <v>0</v>
      </c>
      <c r="AA34" s="55"/>
      <c r="AB34" s="55"/>
      <c r="AC34" s="55"/>
      <c r="AD34" s="128">
        <f t="shared" ref="AD34:AD46" si="7">+AA34+AB34+AC34</f>
        <v>0</v>
      </c>
      <c r="AE34" s="71"/>
      <c r="AF34" s="72"/>
      <c r="AG34" s="72"/>
      <c r="AH34" s="59"/>
      <c r="AI34" s="59"/>
      <c r="AJ34" s="59"/>
      <c r="AK34" s="62" t="s">
        <v>158</v>
      </c>
    </row>
    <row r="35" spans="1:37" s="36" customFormat="1" ht="30" customHeight="1" x14ac:dyDescent="0.2">
      <c r="A35" s="80"/>
      <c r="B35" s="81"/>
      <c r="C35" s="81"/>
      <c r="D35" s="81"/>
      <c r="E35" s="81"/>
      <c r="F35" s="81"/>
      <c r="G35" s="81"/>
      <c r="H35" s="77"/>
      <c r="I35" s="51" t="s">
        <v>159</v>
      </c>
      <c r="J35" s="52"/>
      <c r="K35" s="53">
        <v>12</v>
      </c>
      <c r="L35" s="79" t="s">
        <v>90</v>
      </c>
      <c r="M35" s="54">
        <f t="shared" si="2"/>
        <v>2</v>
      </c>
      <c r="N35" s="54">
        <v>2</v>
      </c>
      <c r="O35" s="58"/>
      <c r="P35" s="55"/>
      <c r="Q35" s="55"/>
      <c r="R35" s="56">
        <f t="shared" si="3"/>
        <v>0</v>
      </c>
      <c r="S35" s="57"/>
      <c r="T35" s="57"/>
      <c r="U35" s="57">
        <v>1</v>
      </c>
      <c r="V35" s="56">
        <f t="shared" si="4"/>
        <v>1</v>
      </c>
      <c r="W35" s="55"/>
      <c r="X35" s="55"/>
      <c r="Y35" s="55"/>
      <c r="Z35" s="56">
        <f t="shared" si="6"/>
        <v>0</v>
      </c>
      <c r="AA35" s="55"/>
      <c r="AB35" s="55"/>
      <c r="AC35" s="55">
        <v>1</v>
      </c>
      <c r="AD35" s="128">
        <f t="shared" si="7"/>
        <v>1</v>
      </c>
      <c r="AE35" s="71"/>
      <c r="AF35" s="72"/>
      <c r="AG35" s="72"/>
      <c r="AH35" s="59"/>
      <c r="AI35" s="59"/>
      <c r="AJ35" s="59"/>
      <c r="AK35" s="59"/>
    </row>
    <row r="36" spans="1:37" s="36" customFormat="1" ht="30" customHeight="1" x14ac:dyDescent="0.2">
      <c r="A36" s="80"/>
      <c r="B36" s="81"/>
      <c r="C36" s="81"/>
      <c r="D36" s="81"/>
      <c r="E36" s="81"/>
      <c r="F36" s="81"/>
      <c r="G36" s="81"/>
      <c r="H36" s="77"/>
      <c r="I36" s="51" t="s">
        <v>160</v>
      </c>
      <c r="J36" s="52"/>
      <c r="K36" s="53">
        <v>13</v>
      </c>
      <c r="L36" s="79" t="s">
        <v>83</v>
      </c>
      <c r="M36" s="54">
        <f t="shared" si="2"/>
        <v>2</v>
      </c>
      <c r="N36" s="54">
        <v>2</v>
      </c>
      <c r="O36" s="58"/>
      <c r="P36" s="55"/>
      <c r="Q36" s="55"/>
      <c r="R36" s="56">
        <f t="shared" si="3"/>
        <v>0</v>
      </c>
      <c r="S36" s="57"/>
      <c r="T36" s="57"/>
      <c r="U36" s="57"/>
      <c r="V36" s="56">
        <f t="shared" si="4"/>
        <v>0</v>
      </c>
      <c r="W36" s="55"/>
      <c r="X36" s="55">
        <v>1</v>
      </c>
      <c r="Y36" s="55"/>
      <c r="Z36" s="56">
        <f t="shared" si="6"/>
        <v>1</v>
      </c>
      <c r="AA36" s="55"/>
      <c r="AB36" s="55"/>
      <c r="AC36" s="55">
        <v>1</v>
      </c>
      <c r="AD36" s="128">
        <f t="shared" si="7"/>
        <v>1</v>
      </c>
      <c r="AE36" s="71"/>
      <c r="AF36" s="72"/>
      <c r="AG36" s="72"/>
      <c r="AH36" s="59"/>
      <c r="AI36" s="59"/>
      <c r="AJ36" s="124"/>
      <c r="AK36" s="59"/>
    </row>
    <row r="37" spans="1:37" s="36" customFormat="1" ht="30" customHeight="1" x14ac:dyDescent="0.2">
      <c r="A37" s="25"/>
      <c r="B37" s="26"/>
      <c r="C37" s="26"/>
      <c r="D37" s="26"/>
      <c r="E37" s="26"/>
      <c r="F37" s="26"/>
      <c r="G37" s="41"/>
      <c r="H37" s="42"/>
      <c r="I37" s="51" t="s">
        <v>121</v>
      </c>
      <c r="J37" s="52"/>
      <c r="K37" s="53">
        <v>14</v>
      </c>
      <c r="L37" s="53" t="s">
        <v>67</v>
      </c>
      <c r="M37" s="54">
        <f t="shared" si="2"/>
        <v>2</v>
      </c>
      <c r="N37" s="54">
        <v>2</v>
      </c>
      <c r="O37" s="58"/>
      <c r="P37" s="55"/>
      <c r="Q37" s="55"/>
      <c r="R37" s="70">
        <f>SUM(O37:Q37)</f>
        <v>0</v>
      </c>
      <c r="S37" s="57"/>
      <c r="T37" s="57">
        <v>1</v>
      </c>
      <c r="U37" s="57"/>
      <c r="V37" s="70">
        <f t="shared" si="4"/>
        <v>1</v>
      </c>
      <c r="W37" s="55"/>
      <c r="X37" s="55">
        <v>1</v>
      </c>
      <c r="Y37" s="55"/>
      <c r="Z37" s="70">
        <f t="shared" si="6"/>
        <v>1</v>
      </c>
      <c r="AA37" s="55"/>
      <c r="AB37" s="55"/>
      <c r="AC37" s="55"/>
      <c r="AD37" s="130">
        <f t="shared" si="7"/>
        <v>0</v>
      </c>
      <c r="AE37" s="71"/>
      <c r="AF37" s="72"/>
      <c r="AG37" s="72"/>
      <c r="AH37" s="119"/>
      <c r="AI37" s="119"/>
      <c r="AJ37" s="119"/>
      <c r="AK37" s="119"/>
    </row>
    <row r="38" spans="1:37" s="36" customFormat="1" ht="30" customHeight="1" x14ac:dyDescent="0.2">
      <c r="A38" s="25"/>
      <c r="B38" s="26"/>
      <c r="C38" s="26"/>
      <c r="D38" s="26"/>
      <c r="E38" s="26"/>
      <c r="F38" s="26"/>
      <c r="G38" s="41"/>
      <c r="H38" s="42"/>
      <c r="I38" s="51" t="s">
        <v>122</v>
      </c>
      <c r="J38" s="52"/>
      <c r="K38" s="53">
        <v>15</v>
      </c>
      <c r="L38" s="53" t="s">
        <v>55</v>
      </c>
      <c r="M38" s="54">
        <f t="shared" si="2"/>
        <v>5</v>
      </c>
      <c r="N38" s="54">
        <v>5</v>
      </c>
      <c r="O38" s="58">
        <v>1</v>
      </c>
      <c r="P38" s="55">
        <v>1</v>
      </c>
      <c r="Q38" s="55">
        <v>1</v>
      </c>
      <c r="R38" s="70">
        <f>SUM(O38:Q38)</f>
        <v>3</v>
      </c>
      <c r="S38" s="57">
        <v>1</v>
      </c>
      <c r="T38" s="57"/>
      <c r="U38" s="57"/>
      <c r="V38" s="70">
        <f t="shared" si="4"/>
        <v>1</v>
      </c>
      <c r="W38" s="55"/>
      <c r="X38" s="55">
        <v>1</v>
      </c>
      <c r="Y38" s="55"/>
      <c r="Z38" s="70">
        <f t="shared" si="6"/>
        <v>1</v>
      </c>
      <c r="AA38" s="55"/>
      <c r="AB38" s="55"/>
      <c r="AC38" s="55"/>
      <c r="AD38" s="130">
        <f t="shared" si="7"/>
        <v>0</v>
      </c>
      <c r="AE38" s="71">
        <v>1</v>
      </c>
      <c r="AF38" s="72">
        <v>1</v>
      </c>
      <c r="AG38" s="72">
        <v>1</v>
      </c>
      <c r="AH38" s="59" t="s">
        <v>123</v>
      </c>
      <c r="AI38" s="59"/>
      <c r="AJ38" s="59"/>
      <c r="AK38" s="59"/>
    </row>
    <row r="39" spans="1:37" s="36" customFormat="1" ht="30" customHeight="1" x14ac:dyDescent="0.2">
      <c r="A39" s="25"/>
      <c r="B39" s="26"/>
      <c r="C39" s="26"/>
      <c r="D39" s="26"/>
      <c r="E39" s="26"/>
      <c r="F39" s="26"/>
      <c r="G39" s="41"/>
      <c r="H39" s="42"/>
      <c r="I39" s="51" t="s">
        <v>128</v>
      </c>
      <c r="J39" s="52"/>
      <c r="K39" s="53">
        <v>16</v>
      </c>
      <c r="L39" s="53" t="s">
        <v>90</v>
      </c>
      <c r="M39" s="54">
        <f t="shared" si="2"/>
        <v>6</v>
      </c>
      <c r="N39" s="54">
        <v>6</v>
      </c>
      <c r="O39" s="58"/>
      <c r="P39" s="55">
        <v>1</v>
      </c>
      <c r="Q39" s="55">
        <v>1</v>
      </c>
      <c r="R39" s="70">
        <f>SUM(O39:Q39)</f>
        <v>2</v>
      </c>
      <c r="S39" s="57">
        <v>1</v>
      </c>
      <c r="T39" s="57">
        <v>2</v>
      </c>
      <c r="U39" s="57"/>
      <c r="V39" s="70">
        <f t="shared" si="4"/>
        <v>3</v>
      </c>
      <c r="W39" s="55"/>
      <c r="X39" s="55"/>
      <c r="Y39" s="55"/>
      <c r="Z39" s="70">
        <f t="shared" si="6"/>
        <v>0</v>
      </c>
      <c r="AA39" s="55"/>
      <c r="AB39" s="55">
        <v>1</v>
      </c>
      <c r="AC39" s="55"/>
      <c r="AD39" s="130">
        <f t="shared" si="7"/>
        <v>1</v>
      </c>
      <c r="AE39" s="71"/>
      <c r="AF39" s="72">
        <v>1</v>
      </c>
      <c r="AG39" s="72">
        <v>1</v>
      </c>
      <c r="AH39" s="76" t="s">
        <v>129</v>
      </c>
      <c r="AI39" s="61" t="s">
        <v>130</v>
      </c>
      <c r="AJ39" s="60" t="s">
        <v>127</v>
      </c>
      <c r="AK39" s="60" t="s">
        <v>127</v>
      </c>
    </row>
    <row r="40" spans="1:37" s="36" customFormat="1" ht="30" customHeight="1" x14ac:dyDescent="0.2">
      <c r="A40" s="25"/>
      <c r="B40" s="26"/>
      <c r="C40" s="26"/>
      <c r="D40" s="26"/>
      <c r="E40" s="26"/>
      <c r="F40" s="26"/>
      <c r="G40" s="41"/>
      <c r="H40" s="42"/>
      <c r="I40" s="51" t="s">
        <v>124</v>
      </c>
      <c r="J40" s="52"/>
      <c r="K40" s="53">
        <v>17</v>
      </c>
      <c r="L40" s="53" t="s">
        <v>83</v>
      </c>
      <c r="M40" s="54">
        <f t="shared" si="2"/>
        <v>7</v>
      </c>
      <c r="N40" s="54">
        <v>7</v>
      </c>
      <c r="O40" s="58">
        <v>1</v>
      </c>
      <c r="P40" s="55"/>
      <c r="Q40" s="55">
        <v>1</v>
      </c>
      <c r="R40" s="70">
        <f>SUM(O40:Q40)</f>
        <v>2</v>
      </c>
      <c r="S40" s="57"/>
      <c r="T40" s="57">
        <v>1</v>
      </c>
      <c r="U40" s="57">
        <v>1</v>
      </c>
      <c r="V40" s="70">
        <f t="shared" si="4"/>
        <v>2</v>
      </c>
      <c r="W40" s="55"/>
      <c r="X40" s="55">
        <v>1</v>
      </c>
      <c r="Y40" s="55"/>
      <c r="Z40" s="70">
        <f t="shared" si="6"/>
        <v>1</v>
      </c>
      <c r="AA40" s="55">
        <v>1</v>
      </c>
      <c r="AB40" s="55"/>
      <c r="AC40" s="55">
        <v>1</v>
      </c>
      <c r="AD40" s="130">
        <f t="shared" si="7"/>
        <v>2</v>
      </c>
      <c r="AE40" s="71">
        <v>1</v>
      </c>
      <c r="AF40" s="72"/>
      <c r="AG40" s="72">
        <v>1</v>
      </c>
      <c r="AH40" s="73" t="s">
        <v>125</v>
      </c>
      <c r="AI40" s="74" t="s">
        <v>126</v>
      </c>
      <c r="AJ40" s="75" t="s">
        <v>127</v>
      </c>
      <c r="AK40" s="75" t="s">
        <v>127</v>
      </c>
    </row>
    <row r="41" spans="1:37" s="36" customFormat="1" ht="30" customHeight="1" x14ac:dyDescent="0.2">
      <c r="A41" s="25"/>
      <c r="B41" s="26"/>
      <c r="C41" s="26"/>
      <c r="D41" s="26"/>
      <c r="E41" s="26"/>
      <c r="F41" s="26"/>
      <c r="G41" s="41"/>
      <c r="H41" s="42"/>
      <c r="I41" s="89" t="s">
        <v>210</v>
      </c>
      <c r="J41" s="52"/>
      <c r="K41" s="53">
        <v>18</v>
      </c>
      <c r="L41" s="53" t="s">
        <v>67</v>
      </c>
      <c r="M41" s="54">
        <f t="shared" si="2"/>
        <v>2</v>
      </c>
      <c r="N41" s="54">
        <v>2</v>
      </c>
      <c r="O41" s="95"/>
      <c r="P41" s="93">
        <v>1</v>
      </c>
      <c r="Q41" s="93"/>
      <c r="R41" s="99">
        <f>+O41+P41+Q41</f>
        <v>1</v>
      </c>
      <c r="S41" s="94"/>
      <c r="T41" s="94"/>
      <c r="U41" s="94"/>
      <c r="V41" s="99">
        <f t="shared" si="4"/>
        <v>0</v>
      </c>
      <c r="W41" s="93"/>
      <c r="X41" s="93"/>
      <c r="Y41" s="93">
        <v>1</v>
      </c>
      <c r="Z41" s="99">
        <f t="shared" si="6"/>
        <v>1</v>
      </c>
      <c r="AA41" s="93"/>
      <c r="AB41" s="93"/>
      <c r="AC41" s="93"/>
      <c r="AD41" s="131">
        <f t="shared" si="7"/>
        <v>0</v>
      </c>
      <c r="AE41" s="95"/>
      <c r="AF41" s="93">
        <v>1</v>
      </c>
      <c r="AG41" s="93"/>
      <c r="AH41" s="62" t="s">
        <v>211</v>
      </c>
      <c r="AI41" s="62" t="s">
        <v>212</v>
      </c>
      <c r="AJ41" s="59" t="s">
        <v>127</v>
      </c>
      <c r="AK41" s="59" t="s">
        <v>127</v>
      </c>
    </row>
    <row r="42" spans="1:37" s="36" customFormat="1" ht="30" customHeight="1" x14ac:dyDescent="0.2">
      <c r="A42" s="25"/>
      <c r="B42" s="26"/>
      <c r="C42" s="26"/>
      <c r="D42" s="26"/>
      <c r="E42" s="26"/>
      <c r="F42" s="26"/>
      <c r="G42" s="41"/>
      <c r="H42" s="42"/>
      <c r="I42" s="51" t="s">
        <v>134</v>
      </c>
      <c r="J42" s="52"/>
      <c r="K42" s="53">
        <v>19</v>
      </c>
      <c r="L42" s="53"/>
      <c r="M42" s="54">
        <f t="shared" si="2"/>
        <v>1</v>
      </c>
      <c r="N42" s="54">
        <v>1</v>
      </c>
      <c r="O42" s="58"/>
      <c r="P42" s="55"/>
      <c r="Q42" s="55"/>
      <c r="R42" s="56">
        <f>+O42+P42+Q42</f>
        <v>0</v>
      </c>
      <c r="S42" s="57"/>
      <c r="T42" s="57"/>
      <c r="U42" s="57"/>
      <c r="V42" s="56">
        <f t="shared" si="4"/>
        <v>0</v>
      </c>
      <c r="W42" s="55"/>
      <c r="X42" s="55"/>
      <c r="Y42" s="55"/>
      <c r="Z42" s="56">
        <f t="shared" si="6"/>
        <v>0</v>
      </c>
      <c r="AA42" s="55"/>
      <c r="AB42" s="55"/>
      <c r="AC42" s="55">
        <v>1</v>
      </c>
      <c r="AD42" s="128">
        <f t="shared" si="7"/>
        <v>1</v>
      </c>
      <c r="AE42" s="71"/>
      <c r="AF42" s="72"/>
      <c r="AG42" s="72"/>
      <c r="AH42" s="59"/>
      <c r="AI42" s="59"/>
      <c r="AJ42" s="59"/>
      <c r="AK42" s="59"/>
    </row>
    <row r="43" spans="1:37" s="36" customFormat="1" ht="30" customHeight="1" x14ac:dyDescent="0.2">
      <c r="A43" s="25"/>
      <c r="B43" s="26"/>
      <c r="C43" s="26"/>
      <c r="D43" s="26"/>
      <c r="E43" s="26"/>
      <c r="F43" s="26"/>
      <c r="G43" s="41"/>
      <c r="H43" s="42"/>
      <c r="I43" s="51" t="s">
        <v>135</v>
      </c>
      <c r="J43" s="52"/>
      <c r="K43" s="53">
        <v>20</v>
      </c>
      <c r="L43" s="53" t="s">
        <v>67</v>
      </c>
      <c r="M43" s="54">
        <f t="shared" si="2"/>
        <v>16</v>
      </c>
      <c r="N43" s="54">
        <v>16</v>
      </c>
      <c r="O43" s="58">
        <v>2</v>
      </c>
      <c r="P43" s="55">
        <v>2</v>
      </c>
      <c r="Q43" s="55">
        <v>2</v>
      </c>
      <c r="R43" s="70">
        <f>SUM(O43:Q43)</f>
        <v>6</v>
      </c>
      <c r="S43" s="57"/>
      <c r="T43" s="57">
        <v>2</v>
      </c>
      <c r="U43" s="57">
        <v>2</v>
      </c>
      <c r="V43" s="70">
        <f t="shared" si="4"/>
        <v>4</v>
      </c>
      <c r="W43" s="55"/>
      <c r="X43" s="55"/>
      <c r="Y43" s="55">
        <v>2</v>
      </c>
      <c r="Z43" s="70">
        <f t="shared" si="6"/>
        <v>2</v>
      </c>
      <c r="AA43" s="55">
        <v>2</v>
      </c>
      <c r="AB43" s="55">
        <v>2</v>
      </c>
      <c r="AC43" s="55"/>
      <c r="AD43" s="130">
        <f t="shared" si="7"/>
        <v>4</v>
      </c>
      <c r="AE43" s="71">
        <v>2</v>
      </c>
      <c r="AF43" s="72">
        <v>2</v>
      </c>
      <c r="AG43" s="72">
        <v>2</v>
      </c>
      <c r="AH43" s="61" t="s">
        <v>136</v>
      </c>
      <c r="AI43" s="61" t="s">
        <v>137</v>
      </c>
      <c r="AJ43" s="61" t="s">
        <v>138</v>
      </c>
      <c r="AK43" s="60" t="s">
        <v>127</v>
      </c>
    </row>
    <row r="44" spans="1:37" s="36" customFormat="1" ht="30" customHeight="1" x14ac:dyDescent="0.2">
      <c r="A44" s="25"/>
      <c r="B44" s="26"/>
      <c r="C44" s="26"/>
      <c r="D44" s="26"/>
      <c r="E44" s="26"/>
      <c r="F44" s="26"/>
      <c r="G44" s="41"/>
      <c r="H44" s="42"/>
      <c r="I44" s="51" t="s">
        <v>52</v>
      </c>
      <c r="J44" s="52"/>
      <c r="K44" s="53">
        <v>21</v>
      </c>
      <c r="L44" s="53" t="s">
        <v>53</v>
      </c>
      <c r="M44" s="54">
        <f t="shared" si="2"/>
        <v>1</v>
      </c>
      <c r="N44" s="54">
        <v>1</v>
      </c>
      <c r="O44" s="58"/>
      <c r="P44" s="55"/>
      <c r="Q44" s="55"/>
      <c r="R44" s="56">
        <f>+O44+P44+Q44</f>
        <v>0</v>
      </c>
      <c r="S44" s="57"/>
      <c r="T44" s="57">
        <v>1</v>
      </c>
      <c r="U44" s="57"/>
      <c r="V44" s="56">
        <f t="shared" si="4"/>
        <v>1</v>
      </c>
      <c r="W44" s="55"/>
      <c r="X44" s="55"/>
      <c r="Y44" s="55"/>
      <c r="Z44" s="56">
        <f t="shared" si="6"/>
        <v>0</v>
      </c>
      <c r="AA44" s="55"/>
      <c r="AB44" s="55"/>
      <c r="AC44" s="55"/>
      <c r="AD44" s="128">
        <f t="shared" si="7"/>
        <v>0</v>
      </c>
      <c r="AE44" s="58"/>
      <c r="AF44" s="55"/>
      <c r="AG44" s="55"/>
      <c r="AH44" s="59"/>
      <c r="AI44" s="59"/>
      <c r="AJ44" s="59"/>
      <c r="AK44" s="59"/>
    </row>
    <row r="45" spans="1:37" s="36" customFormat="1" ht="30" customHeight="1" x14ac:dyDescent="0.2">
      <c r="A45" s="25"/>
      <c r="B45" s="26"/>
      <c r="C45" s="26"/>
      <c r="D45" s="26"/>
      <c r="E45" s="26"/>
      <c r="F45" s="26"/>
      <c r="G45" s="41"/>
      <c r="H45" s="42"/>
      <c r="I45" s="51" t="s">
        <v>54</v>
      </c>
      <c r="J45" s="52"/>
      <c r="K45" s="53">
        <v>22</v>
      </c>
      <c r="L45" s="53" t="s">
        <v>55</v>
      </c>
      <c r="M45" s="54">
        <f t="shared" si="2"/>
        <v>4</v>
      </c>
      <c r="N45" s="54">
        <v>4</v>
      </c>
      <c r="O45" s="58">
        <v>1</v>
      </c>
      <c r="P45" s="55"/>
      <c r="Q45" s="55"/>
      <c r="R45" s="56">
        <f>+O45+P45+Q45</f>
        <v>1</v>
      </c>
      <c r="S45" s="57">
        <v>1</v>
      </c>
      <c r="T45" s="57"/>
      <c r="U45" s="57"/>
      <c r="V45" s="56">
        <f t="shared" si="4"/>
        <v>1</v>
      </c>
      <c r="W45" s="55">
        <v>1</v>
      </c>
      <c r="X45" s="55"/>
      <c r="Y45" s="55"/>
      <c r="Z45" s="56">
        <f t="shared" si="6"/>
        <v>1</v>
      </c>
      <c r="AA45" s="55">
        <v>1</v>
      </c>
      <c r="AB45" s="55"/>
      <c r="AC45" s="55"/>
      <c r="AD45" s="128">
        <f t="shared" si="7"/>
        <v>1</v>
      </c>
      <c r="AE45" s="58">
        <v>1</v>
      </c>
      <c r="AF45" s="55"/>
      <c r="AG45" s="55"/>
      <c r="AH45" s="60" t="s">
        <v>56</v>
      </c>
      <c r="AI45" s="61" t="s">
        <v>57</v>
      </c>
      <c r="AJ45" s="60" t="s">
        <v>58</v>
      </c>
      <c r="AK45" s="60" t="s">
        <v>58</v>
      </c>
    </row>
    <row r="46" spans="1:37" s="36" customFormat="1" ht="30" customHeight="1" x14ac:dyDescent="0.2">
      <c r="A46" s="25"/>
      <c r="B46" s="26"/>
      <c r="C46" s="26"/>
      <c r="D46" s="26"/>
      <c r="E46" s="26"/>
      <c r="F46" s="26"/>
      <c r="G46" s="41"/>
      <c r="H46" s="42"/>
      <c r="I46" s="51" t="s">
        <v>59</v>
      </c>
      <c r="J46" s="52"/>
      <c r="K46" s="53">
        <v>23</v>
      </c>
      <c r="L46" s="53" t="s">
        <v>55</v>
      </c>
      <c r="M46" s="54">
        <f t="shared" si="2"/>
        <v>4</v>
      </c>
      <c r="N46" s="54">
        <v>4</v>
      </c>
      <c r="O46" s="58">
        <v>1</v>
      </c>
      <c r="P46" s="55"/>
      <c r="Q46" s="55"/>
      <c r="R46" s="56">
        <f>+O46+P46+Q46</f>
        <v>1</v>
      </c>
      <c r="S46" s="57"/>
      <c r="T46" s="57">
        <v>1</v>
      </c>
      <c r="U46" s="57"/>
      <c r="V46" s="56">
        <f t="shared" si="4"/>
        <v>1</v>
      </c>
      <c r="W46" s="55"/>
      <c r="X46" s="55">
        <v>1</v>
      </c>
      <c r="Y46" s="55"/>
      <c r="Z46" s="56">
        <f t="shared" si="6"/>
        <v>1</v>
      </c>
      <c r="AA46" s="55"/>
      <c r="AB46" s="55">
        <v>1</v>
      </c>
      <c r="AC46" s="55"/>
      <c r="AD46" s="128">
        <f t="shared" si="7"/>
        <v>1</v>
      </c>
      <c r="AE46" s="58"/>
      <c r="AF46" s="55">
        <v>1</v>
      </c>
      <c r="AG46" s="55"/>
      <c r="AH46" s="60" t="s">
        <v>56</v>
      </c>
      <c r="AI46" s="62" t="s">
        <v>60</v>
      </c>
      <c r="AJ46" s="60" t="s">
        <v>58</v>
      </c>
      <c r="AK46" s="60" t="s">
        <v>58</v>
      </c>
    </row>
    <row r="47" spans="1:37" s="36" customFormat="1" ht="11.25" x14ac:dyDescent="0.2">
      <c r="A47" s="25">
        <v>3</v>
      </c>
      <c r="B47" s="26"/>
      <c r="C47" s="26"/>
      <c r="D47" s="26"/>
      <c r="E47" s="26"/>
      <c r="F47" s="26"/>
      <c r="G47" s="41"/>
      <c r="H47" s="42"/>
      <c r="I47" s="43" t="s">
        <v>223</v>
      </c>
      <c r="J47" s="44"/>
      <c r="K47" s="44"/>
      <c r="L47" s="45"/>
      <c r="M47" s="46">
        <f>SUM(M48:M59)</f>
        <v>72</v>
      </c>
      <c r="N47" s="46">
        <f t="shared" ref="N47:AG47" si="8">SUM(N48:N59)</f>
        <v>72</v>
      </c>
      <c r="O47" s="126">
        <f t="shared" si="8"/>
        <v>3</v>
      </c>
      <c r="P47" s="47">
        <f t="shared" si="8"/>
        <v>5</v>
      </c>
      <c r="Q47" s="47">
        <f t="shared" si="8"/>
        <v>7</v>
      </c>
      <c r="R47" s="47">
        <f t="shared" si="8"/>
        <v>15</v>
      </c>
      <c r="S47" s="47">
        <f t="shared" si="8"/>
        <v>9</v>
      </c>
      <c r="T47" s="47">
        <f t="shared" si="8"/>
        <v>8</v>
      </c>
      <c r="U47" s="47">
        <f t="shared" si="8"/>
        <v>7</v>
      </c>
      <c r="V47" s="47">
        <f t="shared" si="8"/>
        <v>24</v>
      </c>
      <c r="W47" s="47">
        <f t="shared" si="8"/>
        <v>3</v>
      </c>
      <c r="X47" s="47">
        <f t="shared" si="8"/>
        <v>2</v>
      </c>
      <c r="Y47" s="47">
        <f t="shared" si="8"/>
        <v>6</v>
      </c>
      <c r="Z47" s="47">
        <f t="shared" si="8"/>
        <v>11</v>
      </c>
      <c r="AA47" s="47">
        <f t="shared" si="8"/>
        <v>6</v>
      </c>
      <c r="AB47" s="47">
        <f t="shared" si="8"/>
        <v>10</v>
      </c>
      <c r="AC47" s="47">
        <f t="shared" si="8"/>
        <v>6</v>
      </c>
      <c r="AD47" s="127">
        <f t="shared" si="8"/>
        <v>22</v>
      </c>
      <c r="AE47" s="48">
        <f t="shared" si="8"/>
        <v>3</v>
      </c>
      <c r="AF47" s="49">
        <f t="shared" si="8"/>
        <v>5</v>
      </c>
      <c r="AG47" s="49">
        <f t="shared" si="8"/>
        <v>7</v>
      </c>
      <c r="AH47" s="50"/>
      <c r="AI47" s="50"/>
      <c r="AJ47" s="50"/>
      <c r="AK47" s="50"/>
    </row>
    <row r="48" spans="1:37" s="36" customFormat="1" ht="29.25" customHeight="1" x14ac:dyDescent="0.2">
      <c r="A48" s="25"/>
      <c r="B48" s="26"/>
      <c r="C48" s="26"/>
      <c r="D48" s="26"/>
      <c r="E48" s="26"/>
      <c r="F48" s="26"/>
      <c r="G48" s="41"/>
      <c r="H48" s="42"/>
      <c r="I48" s="51" t="s">
        <v>116</v>
      </c>
      <c r="J48" s="52"/>
      <c r="K48" s="53">
        <v>1</v>
      </c>
      <c r="L48" s="53" t="s">
        <v>83</v>
      </c>
      <c r="M48" s="54">
        <f t="shared" ref="M48:M59" si="9">+R48+V48+Z48+AD48</f>
        <v>12</v>
      </c>
      <c r="N48" s="54">
        <v>12</v>
      </c>
      <c r="O48" s="58">
        <v>1</v>
      </c>
      <c r="P48" s="55">
        <v>1</v>
      </c>
      <c r="Q48" s="55">
        <v>1</v>
      </c>
      <c r="R48" s="56">
        <f t="shared" ref="R48:R58" si="10">+O48+P48+Q48</f>
        <v>3</v>
      </c>
      <c r="S48" s="57">
        <v>1</v>
      </c>
      <c r="T48" s="57">
        <v>1</v>
      </c>
      <c r="U48" s="57">
        <v>1</v>
      </c>
      <c r="V48" s="56">
        <f t="shared" ref="V48:V59" si="11">+S48+T48+U48</f>
        <v>3</v>
      </c>
      <c r="W48" s="55">
        <v>1</v>
      </c>
      <c r="X48" s="55">
        <v>1</v>
      </c>
      <c r="Y48" s="55">
        <v>1</v>
      </c>
      <c r="Z48" s="56">
        <f t="shared" ref="Z48:Z59" si="12">SUM(W48:Y48)</f>
        <v>3</v>
      </c>
      <c r="AA48" s="55">
        <v>1</v>
      </c>
      <c r="AB48" s="55">
        <v>1</v>
      </c>
      <c r="AC48" s="55">
        <v>1</v>
      </c>
      <c r="AD48" s="128">
        <f>+AA48+AB48+AC48</f>
        <v>3</v>
      </c>
      <c r="AE48" s="58">
        <v>1</v>
      </c>
      <c r="AF48" s="55">
        <v>1</v>
      </c>
      <c r="AG48" s="55">
        <v>1</v>
      </c>
      <c r="AH48" s="68" t="s">
        <v>117</v>
      </c>
      <c r="AI48" s="68" t="s">
        <v>118</v>
      </c>
      <c r="AJ48" s="68" t="s">
        <v>119</v>
      </c>
      <c r="AK48" s="68" t="s">
        <v>120</v>
      </c>
    </row>
    <row r="49" spans="1:37" s="36" customFormat="1" ht="29.25" customHeight="1" x14ac:dyDescent="0.2">
      <c r="A49" s="80"/>
      <c r="B49" s="81"/>
      <c r="C49" s="81"/>
      <c r="D49" s="81"/>
      <c r="E49" s="81"/>
      <c r="F49" s="81"/>
      <c r="G49" s="81"/>
      <c r="H49" s="77"/>
      <c r="I49" s="89" t="s">
        <v>179</v>
      </c>
      <c r="J49" s="52"/>
      <c r="K49" s="53">
        <v>2</v>
      </c>
      <c r="L49" s="79" t="s">
        <v>90</v>
      </c>
      <c r="M49" s="54">
        <f t="shared" si="9"/>
        <v>13</v>
      </c>
      <c r="N49" s="54">
        <v>13</v>
      </c>
      <c r="O49" s="92"/>
      <c r="P49" s="90">
        <v>2</v>
      </c>
      <c r="Q49" s="90">
        <v>2</v>
      </c>
      <c r="R49" s="91">
        <f t="shared" si="10"/>
        <v>4</v>
      </c>
      <c r="S49" s="90">
        <v>1</v>
      </c>
      <c r="T49" s="90">
        <v>2</v>
      </c>
      <c r="U49" s="90"/>
      <c r="V49" s="91">
        <f t="shared" si="11"/>
        <v>3</v>
      </c>
      <c r="W49" s="90"/>
      <c r="X49" s="90"/>
      <c r="Y49" s="90">
        <v>1</v>
      </c>
      <c r="Z49" s="91">
        <f t="shared" si="12"/>
        <v>1</v>
      </c>
      <c r="AA49" s="90">
        <v>1</v>
      </c>
      <c r="AB49" s="90">
        <v>3</v>
      </c>
      <c r="AC49" s="90">
        <v>1</v>
      </c>
      <c r="AD49" s="129">
        <f>+AA49+AB49+AC49</f>
        <v>5</v>
      </c>
      <c r="AE49" s="92"/>
      <c r="AF49" s="90">
        <v>2</v>
      </c>
      <c r="AG49" s="90">
        <v>2</v>
      </c>
      <c r="AH49" s="68" t="s">
        <v>180</v>
      </c>
      <c r="AI49" s="68" t="s">
        <v>181</v>
      </c>
      <c r="AJ49" s="68" t="s">
        <v>119</v>
      </c>
      <c r="AK49" s="68" t="s">
        <v>120</v>
      </c>
    </row>
    <row r="50" spans="1:37" s="36" customFormat="1" ht="29.25" customHeight="1" x14ac:dyDescent="0.2">
      <c r="A50" s="80"/>
      <c r="B50" s="81"/>
      <c r="C50" s="81"/>
      <c r="D50" s="81"/>
      <c r="E50" s="81"/>
      <c r="F50" s="81"/>
      <c r="G50" s="81"/>
      <c r="H50" s="77"/>
      <c r="I50" s="89" t="s">
        <v>182</v>
      </c>
      <c r="J50" s="52"/>
      <c r="K50" s="53">
        <v>3</v>
      </c>
      <c r="L50" s="79" t="s">
        <v>90</v>
      </c>
      <c r="M50" s="54">
        <f t="shared" si="9"/>
        <v>5</v>
      </c>
      <c r="N50" s="54">
        <v>5</v>
      </c>
      <c r="O50" s="92">
        <v>1</v>
      </c>
      <c r="P50" s="90"/>
      <c r="Q50" s="90">
        <v>1</v>
      </c>
      <c r="R50" s="91">
        <f t="shared" si="10"/>
        <v>2</v>
      </c>
      <c r="S50" s="90"/>
      <c r="T50" s="90"/>
      <c r="U50" s="90">
        <v>1</v>
      </c>
      <c r="V50" s="91">
        <f t="shared" si="11"/>
        <v>1</v>
      </c>
      <c r="W50" s="90"/>
      <c r="X50" s="90"/>
      <c r="Y50" s="90">
        <v>1</v>
      </c>
      <c r="Z50" s="91">
        <f t="shared" si="12"/>
        <v>1</v>
      </c>
      <c r="AA50" s="90"/>
      <c r="AB50" s="90">
        <v>1</v>
      </c>
      <c r="AC50" s="90"/>
      <c r="AD50" s="129">
        <f>+AA50+AB50+AC50</f>
        <v>1</v>
      </c>
      <c r="AE50" s="92">
        <v>1</v>
      </c>
      <c r="AF50" s="90"/>
      <c r="AG50" s="90">
        <v>1</v>
      </c>
      <c r="AH50" s="68" t="s">
        <v>183</v>
      </c>
      <c r="AI50" s="68" t="s">
        <v>184</v>
      </c>
      <c r="AJ50" s="68" t="s">
        <v>119</v>
      </c>
      <c r="AK50" s="68" t="s">
        <v>120</v>
      </c>
    </row>
    <row r="51" spans="1:37" s="36" customFormat="1" ht="29.25" customHeight="1" x14ac:dyDescent="0.2">
      <c r="A51" s="80"/>
      <c r="B51" s="81"/>
      <c r="C51" s="81"/>
      <c r="D51" s="81"/>
      <c r="E51" s="81"/>
      <c r="F51" s="81"/>
      <c r="G51" s="81"/>
      <c r="H51" s="77"/>
      <c r="I51" s="69" t="s">
        <v>193</v>
      </c>
      <c r="J51" s="78"/>
      <c r="K51" s="53">
        <v>4</v>
      </c>
      <c r="L51" s="79" t="s">
        <v>67</v>
      </c>
      <c r="M51" s="54">
        <f t="shared" si="9"/>
        <v>2</v>
      </c>
      <c r="N51" s="54">
        <v>2</v>
      </c>
      <c r="O51" s="95"/>
      <c r="P51" s="93"/>
      <c r="Q51" s="93"/>
      <c r="R51" s="91">
        <f t="shared" si="10"/>
        <v>0</v>
      </c>
      <c r="S51" s="94"/>
      <c r="T51" s="94"/>
      <c r="U51" s="94">
        <v>1</v>
      </c>
      <c r="V51" s="91">
        <f t="shared" si="11"/>
        <v>1</v>
      </c>
      <c r="W51" s="93"/>
      <c r="X51" s="93"/>
      <c r="Y51" s="93"/>
      <c r="Z51" s="91">
        <f t="shared" si="12"/>
        <v>0</v>
      </c>
      <c r="AA51" s="93"/>
      <c r="AB51" s="93"/>
      <c r="AC51" s="93">
        <v>1</v>
      </c>
      <c r="AD51" s="129">
        <f>SUM(AA51:AC51)</f>
        <v>1</v>
      </c>
      <c r="AE51" s="95"/>
      <c r="AF51" s="93"/>
      <c r="AG51" s="93"/>
      <c r="AH51" s="68"/>
      <c r="AI51" s="68"/>
      <c r="AJ51" s="68"/>
      <c r="AK51" s="68"/>
    </row>
    <row r="52" spans="1:37" s="36" customFormat="1" ht="29.25" customHeight="1" x14ac:dyDescent="0.2">
      <c r="A52" s="80"/>
      <c r="B52" s="81"/>
      <c r="C52" s="81"/>
      <c r="D52" s="81"/>
      <c r="E52" s="81"/>
      <c r="F52" s="81"/>
      <c r="G52" s="81"/>
      <c r="H52" s="77"/>
      <c r="I52" s="89" t="s">
        <v>185</v>
      </c>
      <c r="J52" s="52"/>
      <c r="K52" s="53">
        <v>5</v>
      </c>
      <c r="L52" s="79" t="s">
        <v>90</v>
      </c>
      <c r="M52" s="54">
        <f t="shared" si="9"/>
        <v>8</v>
      </c>
      <c r="N52" s="54">
        <v>8</v>
      </c>
      <c r="O52" s="92"/>
      <c r="P52" s="90"/>
      <c r="Q52" s="90">
        <v>1</v>
      </c>
      <c r="R52" s="91">
        <f t="shared" si="10"/>
        <v>1</v>
      </c>
      <c r="S52" s="90">
        <v>3</v>
      </c>
      <c r="T52" s="90">
        <v>3</v>
      </c>
      <c r="U52" s="90"/>
      <c r="V52" s="91">
        <f t="shared" si="11"/>
        <v>6</v>
      </c>
      <c r="W52" s="90"/>
      <c r="X52" s="90"/>
      <c r="Y52" s="90"/>
      <c r="Z52" s="91">
        <f t="shared" si="12"/>
        <v>0</v>
      </c>
      <c r="AA52" s="90">
        <v>1</v>
      </c>
      <c r="AB52" s="90"/>
      <c r="AC52" s="90"/>
      <c r="AD52" s="129">
        <f>+AA52+AB52+AC52</f>
        <v>1</v>
      </c>
      <c r="AE52" s="92"/>
      <c r="AF52" s="90"/>
      <c r="AG52" s="90">
        <v>1</v>
      </c>
      <c r="AH52" s="68" t="s">
        <v>186</v>
      </c>
      <c r="AI52" s="68" t="s">
        <v>187</v>
      </c>
      <c r="AJ52" s="68" t="s">
        <v>119</v>
      </c>
      <c r="AK52" s="68" t="s">
        <v>120</v>
      </c>
    </row>
    <row r="53" spans="1:37" s="36" customFormat="1" ht="29.25" customHeight="1" x14ac:dyDescent="0.2">
      <c r="A53" s="80"/>
      <c r="B53" s="81"/>
      <c r="C53" s="81"/>
      <c r="D53" s="81"/>
      <c r="E53" s="81"/>
      <c r="F53" s="81"/>
      <c r="G53" s="81"/>
      <c r="H53" s="77"/>
      <c r="I53" s="69" t="s">
        <v>194</v>
      </c>
      <c r="J53" s="78"/>
      <c r="K53" s="53">
        <v>6</v>
      </c>
      <c r="L53" s="79" t="s">
        <v>67</v>
      </c>
      <c r="M53" s="54">
        <f t="shared" si="9"/>
        <v>12</v>
      </c>
      <c r="N53" s="54">
        <v>12</v>
      </c>
      <c r="O53" s="95">
        <v>1</v>
      </c>
      <c r="P53" s="93">
        <v>1</v>
      </c>
      <c r="Q53" s="93">
        <v>1</v>
      </c>
      <c r="R53" s="91">
        <f t="shared" si="10"/>
        <v>3</v>
      </c>
      <c r="S53" s="94">
        <v>1</v>
      </c>
      <c r="T53" s="94">
        <v>1</v>
      </c>
      <c r="U53" s="94">
        <v>1</v>
      </c>
      <c r="V53" s="91">
        <f t="shared" si="11"/>
        <v>3</v>
      </c>
      <c r="W53" s="93">
        <v>1</v>
      </c>
      <c r="X53" s="93">
        <v>1</v>
      </c>
      <c r="Y53" s="93">
        <v>1</v>
      </c>
      <c r="Z53" s="91">
        <f t="shared" si="12"/>
        <v>3</v>
      </c>
      <c r="AA53" s="93">
        <v>1</v>
      </c>
      <c r="AB53" s="93">
        <v>1</v>
      </c>
      <c r="AC53" s="93">
        <v>1</v>
      </c>
      <c r="AD53" s="129">
        <f t="shared" ref="AD53:AD58" si="13">SUM(AA53:AC53)</f>
        <v>3</v>
      </c>
      <c r="AE53" s="95">
        <v>1</v>
      </c>
      <c r="AF53" s="93">
        <v>1</v>
      </c>
      <c r="AG53" s="93">
        <v>1</v>
      </c>
      <c r="AH53" s="68" t="s">
        <v>195</v>
      </c>
      <c r="AI53" s="68" t="s">
        <v>196</v>
      </c>
      <c r="AJ53" s="68" t="s">
        <v>119</v>
      </c>
      <c r="AK53" s="68" t="s">
        <v>120</v>
      </c>
    </row>
    <row r="54" spans="1:37" s="36" customFormat="1" ht="29.25" customHeight="1" x14ac:dyDescent="0.2">
      <c r="A54" s="80"/>
      <c r="B54" s="81"/>
      <c r="C54" s="81"/>
      <c r="D54" s="81"/>
      <c r="E54" s="81"/>
      <c r="F54" s="81"/>
      <c r="G54" s="81"/>
      <c r="H54" s="77"/>
      <c r="I54" s="69" t="s">
        <v>197</v>
      </c>
      <c r="J54" s="78"/>
      <c r="K54" s="53">
        <v>7</v>
      </c>
      <c r="L54" s="79" t="s">
        <v>90</v>
      </c>
      <c r="M54" s="54">
        <f t="shared" si="9"/>
        <v>1</v>
      </c>
      <c r="N54" s="54">
        <v>1</v>
      </c>
      <c r="O54" s="95"/>
      <c r="P54" s="93"/>
      <c r="Q54" s="93"/>
      <c r="R54" s="91">
        <f t="shared" si="10"/>
        <v>0</v>
      </c>
      <c r="S54" s="94"/>
      <c r="T54" s="94"/>
      <c r="U54" s="94"/>
      <c r="V54" s="91">
        <f t="shared" si="11"/>
        <v>0</v>
      </c>
      <c r="W54" s="93">
        <v>1</v>
      </c>
      <c r="X54" s="93"/>
      <c r="Y54" s="93"/>
      <c r="Z54" s="91">
        <f t="shared" si="12"/>
        <v>1</v>
      </c>
      <c r="AA54" s="93"/>
      <c r="AB54" s="93"/>
      <c r="AC54" s="93"/>
      <c r="AD54" s="129">
        <f t="shared" si="13"/>
        <v>0</v>
      </c>
      <c r="AE54" s="95"/>
      <c r="AF54" s="93"/>
      <c r="AG54" s="93"/>
      <c r="AH54" s="68"/>
      <c r="AI54" s="68"/>
      <c r="AJ54" s="68"/>
      <c r="AK54" s="68"/>
    </row>
    <row r="55" spans="1:37" s="36" customFormat="1" ht="29.25" customHeight="1" x14ac:dyDescent="0.2">
      <c r="A55" s="80"/>
      <c r="B55" s="81"/>
      <c r="C55" s="81"/>
      <c r="D55" s="81"/>
      <c r="E55" s="81"/>
      <c r="F55" s="81"/>
      <c r="G55" s="81"/>
      <c r="H55" s="77"/>
      <c r="I55" s="69" t="s">
        <v>198</v>
      </c>
      <c r="J55" s="78"/>
      <c r="K55" s="53">
        <v>8</v>
      </c>
      <c r="L55" s="79" t="s">
        <v>67</v>
      </c>
      <c r="M55" s="54">
        <f t="shared" si="9"/>
        <v>2</v>
      </c>
      <c r="N55" s="54">
        <v>2</v>
      </c>
      <c r="O55" s="95"/>
      <c r="P55" s="93"/>
      <c r="Q55" s="93"/>
      <c r="R55" s="91">
        <f t="shared" si="10"/>
        <v>0</v>
      </c>
      <c r="S55" s="94"/>
      <c r="T55" s="94"/>
      <c r="U55" s="94">
        <v>1</v>
      </c>
      <c r="V55" s="91">
        <f t="shared" si="11"/>
        <v>1</v>
      </c>
      <c r="W55" s="93"/>
      <c r="X55" s="93"/>
      <c r="Y55" s="93"/>
      <c r="Z55" s="91">
        <f t="shared" si="12"/>
        <v>0</v>
      </c>
      <c r="AA55" s="93"/>
      <c r="AB55" s="93">
        <v>1</v>
      </c>
      <c r="AC55" s="93"/>
      <c r="AD55" s="129">
        <f t="shared" si="13"/>
        <v>1</v>
      </c>
      <c r="AE55" s="95"/>
      <c r="AF55" s="93"/>
      <c r="AG55" s="93"/>
      <c r="AH55" s="68"/>
      <c r="AI55" s="68"/>
      <c r="AJ55" s="68"/>
      <c r="AK55" s="68"/>
    </row>
    <row r="56" spans="1:37" s="36" customFormat="1" ht="29.25" customHeight="1" x14ac:dyDescent="0.2">
      <c r="A56" s="80"/>
      <c r="B56" s="81"/>
      <c r="C56" s="81"/>
      <c r="D56" s="81"/>
      <c r="E56" s="81"/>
      <c r="F56" s="81"/>
      <c r="G56" s="81"/>
      <c r="H56" s="77"/>
      <c r="I56" s="69" t="s">
        <v>199</v>
      </c>
      <c r="J56" s="78"/>
      <c r="K56" s="53">
        <v>9</v>
      </c>
      <c r="L56" s="79" t="s">
        <v>90</v>
      </c>
      <c r="M56" s="54">
        <f t="shared" si="9"/>
        <v>3</v>
      </c>
      <c r="N56" s="54">
        <v>3</v>
      </c>
      <c r="O56" s="95"/>
      <c r="P56" s="93"/>
      <c r="Q56" s="93"/>
      <c r="R56" s="91">
        <f t="shared" si="10"/>
        <v>0</v>
      </c>
      <c r="S56" s="94">
        <v>1</v>
      </c>
      <c r="T56" s="94"/>
      <c r="U56" s="94"/>
      <c r="V56" s="91">
        <f t="shared" si="11"/>
        <v>1</v>
      </c>
      <c r="W56" s="93"/>
      <c r="X56" s="93"/>
      <c r="Y56" s="93"/>
      <c r="Z56" s="91">
        <f t="shared" si="12"/>
        <v>0</v>
      </c>
      <c r="AA56" s="93">
        <v>1</v>
      </c>
      <c r="AB56" s="93">
        <v>1</v>
      </c>
      <c r="AC56" s="93"/>
      <c r="AD56" s="129">
        <f t="shared" si="13"/>
        <v>2</v>
      </c>
      <c r="AE56" s="95"/>
      <c r="AF56" s="93"/>
      <c r="AG56" s="93"/>
      <c r="AH56" s="68"/>
      <c r="AI56" s="68"/>
      <c r="AJ56" s="68"/>
      <c r="AK56" s="68"/>
    </row>
    <row r="57" spans="1:37" s="36" customFormat="1" ht="29.25" customHeight="1" x14ac:dyDescent="0.2">
      <c r="A57" s="80"/>
      <c r="B57" s="81"/>
      <c r="C57" s="81"/>
      <c r="D57" s="81"/>
      <c r="E57" s="81"/>
      <c r="F57" s="81"/>
      <c r="G57" s="81"/>
      <c r="H57" s="77"/>
      <c r="I57" s="69" t="s">
        <v>200</v>
      </c>
      <c r="J57" s="78"/>
      <c r="K57" s="53">
        <v>10</v>
      </c>
      <c r="L57" s="79" t="s">
        <v>90</v>
      </c>
      <c r="M57" s="54">
        <f t="shared" si="9"/>
        <v>2</v>
      </c>
      <c r="N57" s="54">
        <v>2</v>
      </c>
      <c r="O57" s="95"/>
      <c r="P57" s="93"/>
      <c r="Q57" s="93"/>
      <c r="R57" s="91">
        <f t="shared" si="10"/>
        <v>0</v>
      </c>
      <c r="S57" s="94">
        <v>1</v>
      </c>
      <c r="T57" s="94"/>
      <c r="U57" s="94"/>
      <c r="V57" s="91">
        <f t="shared" si="11"/>
        <v>1</v>
      </c>
      <c r="W57" s="93"/>
      <c r="X57" s="93"/>
      <c r="Y57" s="93"/>
      <c r="Z57" s="91">
        <f t="shared" si="12"/>
        <v>0</v>
      </c>
      <c r="AA57" s="93"/>
      <c r="AB57" s="93">
        <v>1</v>
      </c>
      <c r="AC57" s="93"/>
      <c r="AD57" s="129">
        <f t="shared" si="13"/>
        <v>1</v>
      </c>
      <c r="AE57" s="95"/>
      <c r="AF57" s="93"/>
      <c r="AG57" s="93"/>
      <c r="AH57" s="68"/>
      <c r="AI57" s="68"/>
      <c r="AJ57" s="68"/>
      <c r="AK57" s="68"/>
    </row>
    <row r="58" spans="1:37" s="36" customFormat="1" ht="29.25" customHeight="1" x14ac:dyDescent="0.2">
      <c r="A58" s="80"/>
      <c r="B58" s="81"/>
      <c r="C58" s="81"/>
      <c r="D58" s="81"/>
      <c r="E58" s="81"/>
      <c r="F58" s="81"/>
      <c r="G58" s="81"/>
      <c r="H58" s="77"/>
      <c r="I58" s="69" t="s">
        <v>201</v>
      </c>
      <c r="J58" s="78"/>
      <c r="K58" s="53">
        <v>11</v>
      </c>
      <c r="L58" s="79" t="s">
        <v>202</v>
      </c>
      <c r="M58" s="54">
        <f t="shared" si="9"/>
        <v>8</v>
      </c>
      <c r="N58" s="54">
        <v>8</v>
      </c>
      <c r="O58" s="95"/>
      <c r="P58" s="93">
        <v>1</v>
      </c>
      <c r="Q58" s="93"/>
      <c r="R58" s="91">
        <f t="shared" si="10"/>
        <v>1</v>
      </c>
      <c r="S58" s="94">
        <v>1</v>
      </c>
      <c r="T58" s="94">
        <v>1</v>
      </c>
      <c r="U58" s="94">
        <v>1</v>
      </c>
      <c r="V58" s="91">
        <f t="shared" si="11"/>
        <v>3</v>
      </c>
      <c r="W58" s="93"/>
      <c r="X58" s="93"/>
      <c r="Y58" s="93">
        <v>1</v>
      </c>
      <c r="Z58" s="91">
        <f t="shared" si="12"/>
        <v>1</v>
      </c>
      <c r="AA58" s="93">
        <v>1</v>
      </c>
      <c r="AB58" s="93">
        <v>1</v>
      </c>
      <c r="AC58" s="93">
        <v>1</v>
      </c>
      <c r="AD58" s="129">
        <f t="shared" si="13"/>
        <v>3</v>
      </c>
      <c r="AE58" s="95"/>
      <c r="AF58" s="93">
        <v>1</v>
      </c>
      <c r="AG58" s="93"/>
      <c r="AH58" s="68" t="s">
        <v>203</v>
      </c>
      <c r="AI58" s="68" t="s">
        <v>204</v>
      </c>
      <c r="AJ58" s="68" t="s">
        <v>119</v>
      </c>
      <c r="AK58" s="68" t="s">
        <v>120</v>
      </c>
    </row>
    <row r="59" spans="1:37" s="36" customFormat="1" ht="29.25" customHeight="1" x14ac:dyDescent="0.2">
      <c r="A59" s="25"/>
      <c r="B59" s="26"/>
      <c r="C59" s="26"/>
      <c r="D59" s="26"/>
      <c r="E59" s="26"/>
      <c r="F59" s="26"/>
      <c r="G59" s="41"/>
      <c r="H59" s="42"/>
      <c r="I59" s="51" t="s">
        <v>144</v>
      </c>
      <c r="J59" s="52"/>
      <c r="K59" s="53">
        <v>12</v>
      </c>
      <c r="L59" s="53" t="s">
        <v>67</v>
      </c>
      <c r="M59" s="54">
        <f t="shared" si="9"/>
        <v>4</v>
      </c>
      <c r="N59" s="54">
        <v>4</v>
      </c>
      <c r="O59" s="58"/>
      <c r="P59" s="55"/>
      <c r="Q59" s="55">
        <v>1</v>
      </c>
      <c r="R59" s="70">
        <f>SUM(O59:Q59)</f>
        <v>1</v>
      </c>
      <c r="S59" s="57"/>
      <c r="T59" s="57"/>
      <c r="U59" s="57">
        <v>1</v>
      </c>
      <c r="V59" s="70">
        <f t="shared" si="11"/>
        <v>1</v>
      </c>
      <c r="W59" s="55"/>
      <c r="X59" s="55"/>
      <c r="Y59" s="55">
        <v>1</v>
      </c>
      <c r="Z59" s="70">
        <f t="shared" si="12"/>
        <v>1</v>
      </c>
      <c r="AA59" s="55"/>
      <c r="AB59" s="55"/>
      <c r="AC59" s="55">
        <v>1</v>
      </c>
      <c r="AD59" s="130">
        <f>+AA59+AB59+AC59</f>
        <v>1</v>
      </c>
      <c r="AE59" s="58"/>
      <c r="AF59" s="55"/>
      <c r="AG59" s="55">
        <v>1</v>
      </c>
      <c r="AH59" s="68" t="s">
        <v>145</v>
      </c>
      <c r="AI59" s="68" t="s">
        <v>146</v>
      </c>
      <c r="AJ59" s="68" t="s">
        <v>119</v>
      </c>
      <c r="AK59" s="68" t="s">
        <v>120</v>
      </c>
    </row>
    <row r="60" spans="1:37" s="36" customFormat="1" ht="11.25" x14ac:dyDescent="0.2">
      <c r="A60" s="25">
        <v>4</v>
      </c>
      <c r="B60" s="26"/>
      <c r="C60" s="26"/>
      <c r="D60" s="26"/>
      <c r="E60" s="26"/>
      <c r="F60" s="26"/>
      <c r="G60" s="41"/>
      <c r="H60" s="42"/>
      <c r="I60" s="43" t="s">
        <v>218</v>
      </c>
      <c r="J60" s="44"/>
      <c r="K60" s="44"/>
      <c r="L60" s="45"/>
      <c r="M60" s="46">
        <f>SUM(M61:M65)</f>
        <v>57</v>
      </c>
      <c r="N60" s="46">
        <f t="shared" ref="N60:AG60" si="14">SUM(N61:N65)</f>
        <v>57</v>
      </c>
      <c r="O60" s="126">
        <f t="shared" si="14"/>
        <v>5</v>
      </c>
      <c r="P60" s="47">
        <f t="shared" si="14"/>
        <v>2</v>
      </c>
      <c r="Q60" s="47">
        <f t="shared" si="14"/>
        <v>3</v>
      </c>
      <c r="R60" s="47">
        <f t="shared" si="14"/>
        <v>10</v>
      </c>
      <c r="S60" s="47">
        <f t="shared" si="14"/>
        <v>7</v>
      </c>
      <c r="T60" s="47">
        <f t="shared" si="14"/>
        <v>7</v>
      </c>
      <c r="U60" s="47">
        <f t="shared" si="14"/>
        <v>7</v>
      </c>
      <c r="V60" s="47">
        <f t="shared" si="14"/>
        <v>21</v>
      </c>
      <c r="W60" s="47">
        <f t="shared" si="14"/>
        <v>2</v>
      </c>
      <c r="X60" s="47">
        <f t="shared" si="14"/>
        <v>5</v>
      </c>
      <c r="Y60" s="47">
        <f t="shared" si="14"/>
        <v>6</v>
      </c>
      <c r="Z60" s="47">
        <f t="shared" si="14"/>
        <v>13</v>
      </c>
      <c r="AA60" s="47">
        <f t="shared" si="14"/>
        <v>5</v>
      </c>
      <c r="AB60" s="47">
        <f t="shared" si="14"/>
        <v>6</v>
      </c>
      <c r="AC60" s="47">
        <f t="shared" si="14"/>
        <v>2</v>
      </c>
      <c r="AD60" s="127">
        <f t="shared" si="14"/>
        <v>13</v>
      </c>
      <c r="AE60" s="48">
        <f t="shared" si="14"/>
        <v>5</v>
      </c>
      <c r="AF60" s="49">
        <f t="shared" si="14"/>
        <v>2</v>
      </c>
      <c r="AG60" s="49">
        <f t="shared" si="14"/>
        <v>3</v>
      </c>
      <c r="AH60" s="50"/>
      <c r="AI60" s="50"/>
      <c r="AJ60" s="50"/>
      <c r="AK60" s="50"/>
    </row>
    <row r="61" spans="1:37" s="36" customFormat="1" ht="20.25" customHeight="1" x14ac:dyDescent="0.2">
      <c r="A61" s="80"/>
      <c r="B61" s="81"/>
      <c r="C61" s="81"/>
      <c r="D61" s="81"/>
      <c r="E61" s="81"/>
      <c r="F61" s="81"/>
      <c r="G61" s="81"/>
      <c r="H61" s="77"/>
      <c r="I61" s="51" t="s">
        <v>167</v>
      </c>
      <c r="J61" s="52"/>
      <c r="K61" s="53">
        <v>1</v>
      </c>
      <c r="L61" s="79" t="s">
        <v>83</v>
      </c>
      <c r="M61" s="54">
        <f>+R61+V61+Z61+AD61</f>
        <v>12</v>
      </c>
      <c r="N61" s="54">
        <v>12</v>
      </c>
      <c r="O61" s="58">
        <v>1</v>
      </c>
      <c r="P61" s="55">
        <v>1</v>
      </c>
      <c r="Q61" s="55">
        <v>1</v>
      </c>
      <c r="R61" s="56">
        <f>+O61+P61+Q61</f>
        <v>3</v>
      </c>
      <c r="S61" s="57">
        <v>1</v>
      </c>
      <c r="T61" s="57">
        <v>1</v>
      </c>
      <c r="U61" s="57">
        <v>1</v>
      </c>
      <c r="V61" s="56">
        <f>+S61+T61+U61</f>
        <v>3</v>
      </c>
      <c r="W61" s="55">
        <v>1</v>
      </c>
      <c r="X61" s="55">
        <v>1</v>
      </c>
      <c r="Y61" s="55">
        <v>1</v>
      </c>
      <c r="Z61" s="56">
        <f>SUM(W61:Y61)</f>
        <v>3</v>
      </c>
      <c r="AA61" s="55">
        <v>1</v>
      </c>
      <c r="AB61" s="55">
        <v>1</v>
      </c>
      <c r="AC61" s="55">
        <v>1</v>
      </c>
      <c r="AD61" s="128">
        <f>+AA61+AB61+AC61</f>
        <v>3</v>
      </c>
      <c r="AE61" s="71">
        <v>1</v>
      </c>
      <c r="AF61" s="72">
        <v>1</v>
      </c>
      <c r="AG61" s="72">
        <v>1</v>
      </c>
      <c r="AH61" s="62" t="s">
        <v>168</v>
      </c>
      <c r="AI61" s="62" t="s">
        <v>169</v>
      </c>
      <c r="AJ61" s="63" t="s">
        <v>65</v>
      </c>
      <c r="AK61" s="63" t="s">
        <v>65</v>
      </c>
    </row>
    <row r="62" spans="1:37" s="36" customFormat="1" ht="21" customHeight="1" x14ac:dyDescent="0.2">
      <c r="A62" s="80"/>
      <c r="B62" s="81"/>
      <c r="C62" s="81"/>
      <c r="D62" s="81"/>
      <c r="E62" s="81"/>
      <c r="F62" s="81"/>
      <c r="G62" s="81"/>
      <c r="H62" s="77"/>
      <c r="I62" s="51" t="s">
        <v>170</v>
      </c>
      <c r="J62" s="52"/>
      <c r="K62" s="53">
        <v>2</v>
      </c>
      <c r="L62" s="79" t="s">
        <v>83</v>
      </c>
      <c r="M62" s="54">
        <f>+R62+V62+Z62+AD62</f>
        <v>11</v>
      </c>
      <c r="N62" s="54">
        <v>11</v>
      </c>
      <c r="O62" s="58">
        <v>0</v>
      </c>
      <c r="P62" s="55">
        <v>1</v>
      </c>
      <c r="Q62" s="55">
        <v>1</v>
      </c>
      <c r="R62" s="56">
        <f>+O62+P62+Q62</f>
        <v>2</v>
      </c>
      <c r="S62" s="57">
        <v>1</v>
      </c>
      <c r="T62" s="57">
        <v>1</v>
      </c>
      <c r="U62" s="57">
        <v>1</v>
      </c>
      <c r="V62" s="56">
        <f>+S62+T62+U62</f>
        <v>3</v>
      </c>
      <c r="W62" s="55">
        <v>1</v>
      </c>
      <c r="X62" s="55">
        <v>1</v>
      </c>
      <c r="Y62" s="55">
        <v>1</v>
      </c>
      <c r="Z62" s="56">
        <f>SUM(W62:Y62)</f>
        <v>3</v>
      </c>
      <c r="AA62" s="55">
        <v>1</v>
      </c>
      <c r="AB62" s="55">
        <v>1</v>
      </c>
      <c r="AC62" s="55">
        <v>1</v>
      </c>
      <c r="AD62" s="128">
        <f>+AA62+AB62+AC62</f>
        <v>3</v>
      </c>
      <c r="AE62" s="71">
        <v>0</v>
      </c>
      <c r="AF62" s="72">
        <v>1</v>
      </c>
      <c r="AG62" s="72">
        <v>1</v>
      </c>
      <c r="AH62" s="62" t="s">
        <v>171</v>
      </c>
      <c r="AI62" s="62" t="s">
        <v>172</v>
      </c>
      <c r="AJ62" s="88" t="s">
        <v>173</v>
      </c>
      <c r="AK62" s="63" t="s">
        <v>65</v>
      </c>
    </row>
    <row r="63" spans="1:37" s="36" customFormat="1" ht="22.5" x14ac:dyDescent="0.2">
      <c r="A63" s="25"/>
      <c r="B63" s="26"/>
      <c r="C63" s="26"/>
      <c r="D63" s="26"/>
      <c r="E63" s="26"/>
      <c r="F63" s="26"/>
      <c r="G63" s="41"/>
      <c r="H63" s="42"/>
      <c r="I63" s="51" t="s">
        <v>61</v>
      </c>
      <c r="J63" s="52"/>
      <c r="K63" s="53">
        <v>3</v>
      </c>
      <c r="L63" s="53" t="s">
        <v>62</v>
      </c>
      <c r="M63" s="54">
        <f>+R63+V63+Z63+AD63</f>
        <v>4</v>
      </c>
      <c r="N63" s="54">
        <v>4</v>
      </c>
      <c r="O63" s="58">
        <v>4</v>
      </c>
      <c r="P63" s="55"/>
      <c r="Q63" s="55"/>
      <c r="R63" s="56">
        <f>+O63+P63+Q63</f>
        <v>4</v>
      </c>
      <c r="S63" s="57"/>
      <c r="T63" s="57"/>
      <c r="U63" s="57"/>
      <c r="V63" s="56">
        <f>+S63+T63+U63</f>
        <v>0</v>
      </c>
      <c r="W63" s="55"/>
      <c r="X63" s="55"/>
      <c r="Y63" s="55"/>
      <c r="Z63" s="56">
        <f>SUM(W63:Y63)</f>
        <v>0</v>
      </c>
      <c r="AA63" s="55"/>
      <c r="AB63" s="55"/>
      <c r="AC63" s="55"/>
      <c r="AD63" s="128">
        <f>+AA63+AB63+AC63</f>
        <v>0</v>
      </c>
      <c r="AE63" s="58">
        <v>4</v>
      </c>
      <c r="AF63" s="55"/>
      <c r="AG63" s="55"/>
      <c r="AH63" s="62" t="s">
        <v>63</v>
      </c>
      <c r="AI63" s="62" t="s">
        <v>64</v>
      </c>
      <c r="AJ63" s="63" t="s">
        <v>65</v>
      </c>
      <c r="AK63" s="63" t="s">
        <v>65</v>
      </c>
    </row>
    <row r="64" spans="1:37" s="36" customFormat="1" ht="27" customHeight="1" x14ac:dyDescent="0.2">
      <c r="A64" s="25"/>
      <c r="B64" s="26"/>
      <c r="C64" s="26"/>
      <c r="D64" s="26"/>
      <c r="E64" s="26"/>
      <c r="F64" s="26"/>
      <c r="G64" s="41"/>
      <c r="H64" s="42"/>
      <c r="I64" s="51" t="s">
        <v>66</v>
      </c>
      <c r="J64" s="52"/>
      <c r="K64" s="53">
        <v>4</v>
      </c>
      <c r="L64" s="53" t="s">
        <v>67</v>
      </c>
      <c r="M64" s="54">
        <f>+R64+V64+Z64+AD64</f>
        <v>26</v>
      </c>
      <c r="N64" s="54">
        <v>26</v>
      </c>
      <c r="O64" s="58"/>
      <c r="P64" s="55">
        <v>0</v>
      </c>
      <c r="Q64" s="55">
        <v>0</v>
      </c>
      <c r="R64" s="56">
        <f>+O64+P64+Q64</f>
        <v>0</v>
      </c>
      <c r="S64" s="57">
        <v>5</v>
      </c>
      <c r="T64" s="57">
        <v>5</v>
      </c>
      <c r="U64" s="57">
        <v>4</v>
      </c>
      <c r="V64" s="56">
        <f>+S64+T64+U64</f>
        <v>14</v>
      </c>
      <c r="W64" s="55"/>
      <c r="X64" s="55">
        <v>3</v>
      </c>
      <c r="Y64" s="55">
        <v>3</v>
      </c>
      <c r="Z64" s="56">
        <f>SUM(W64:Y64)</f>
        <v>6</v>
      </c>
      <c r="AA64" s="55">
        <v>3</v>
      </c>
      <c r="AB64" s="55">
        <v>3</v>
      </c>
      <c r="AC64" s="55"/>
      <c r="AD64" s="128">
        <f>+AA64+AB64+AC64</f>
        <v>6</v>
      </c>
      <c r="AE64" s="58">
        <v>0</v>
      </c>
      <c r="AF64" s="55">
        <v>0</v>
      </c>
      <c r="AG64" s="55">
        <v>0</v>
      </c>
      <c r="AH64" s="63" t="s">
        <v>65</v>
      </c>
      <c r="AI64" s="63" t="s">
        <v>65</v>
      </c>
      <c r="AJ64" s="62" t="s">
        <v>68</v>
      </c>
      <c r="AK64" s="62" t="s">
        <v>69</v>
      </c>
    </row>
    <row r="65" spans="1:39" s="36" customFormat="1" ht="24.75" customHeight="1" x14ac:dyDescent="0.2">
      <c r="A65" s="25"/>
      <c r="B65" s="26"/>
      <c r="C65" s="26"/>
      <c r="D65" s="26"/>
      <c r="E65" s="26"/>
      <c r="F65" s="26"/>
      <c r="G65" s="41"/>
      <c r="H65" s="42"/>
      <c r="I65" s="51" t="s">
        <v>70</v>
      </c>
      <c r="J65" s="52"/>
      <c r="K65" s="53">
        <v>5</v>
      </c>
      <c r="L65" s="53" t="s">
        <v>67</v>
      </c>
      <c r="M65" s="54">
        <f>+R65+V65+Z65+AD65</f>
        <v>4</v>
      </c>
      <c r="N65" s="54">
        <v>4</v>
      </c>
      <c r="O65" s="58"/>
      <c r="P65" s="55"/>
      <c r="Q65" s="55">
        <v>1</v>
      </c>
      <c r="R65" s="56">
        <f>+O65+P65+Q65</f>
        <v>1</v>
      </c>
      <c r="S65" s="57"/>
      <c r="T65" s="57"/>
      <c r="U65" s="57">
        <v>1</v>
      </c>
      <c r="V65" s="56">
        <f>+S65+T65+U65</f>
        <v>1</v>
      </c>
      <c r="W65" s="55"/>
      <c r="X65" s="55"/>
      <c r="Y65" s="55">
        <v>1</v>
      </c>
      <c r="Z65" s="56">
        <f>SUM(W65:Y65)</f>
        <v>1</v>
      </c>
      <c r="AA65" s="55"/>
      <c r="AB65" s="55">
        <v>1</v>
      </c>
      <c r="AC65" s="55"/>
      <c r="AD65" s="128">
        <f>+AA65+AB65+AC65</f>
        <v>1</v>
      </c>
      <c r="AE65" s="58"/>
      <c r="AF65" s="55"/>
      <c r="AG65" s="55">
        <v>1</v>
      </c>
      <c r="AH65" s="59" t="s">
        <v>71</v>
      </c>
      <c r="AI65" s="63" t="s">
        <v>65</v>
      </c>
      <c r="AJ65" s="62" t="s">
        <v>72</v>
      </c>
      <c r="AK65" s="63" t="s">
        <v>65</v>
      </c>
    </row>
    <row r="66" spans="1:39" s="36" customFormat="1" ht="11.25" x14ac:dyDescent="0.2">
      <c r="A66" s="25">
        <v>5</v>
      </c>
      <c r="B66" s="26"/>
      <c r="C66" s="26"/>
      <c r="D66" s="26"/>
      <c r="E66" s="26"/>
      <c r="F66" s="26"/>
      <c r="G66" s="41"/>
      <c r="H66" s="42"/>
      <c r="I66" s="43" t="s">
        <v>219</v>
      </c>
      <c r="J66" s="44"/>
      <c r="K66" s="44"/>
      <c r="L66" s="45"/>
      <c r="M66" s="46">
        <f>SUM(M67:M73)</f>
        <v>51</v>
      </c>
      <c r="N66" s="46">
        <f t="shared" ref="N66:AG66" si="15">SUM(N67:N73)</f>
        <v>51</v>
      </c>
      <c r="O66" s="126">
        <f t="shared" si="15"/>
        <v>5</v>
      </c>
      <c r="P66" s="47">
        <f t="shared" si="15"/>
        <v>3</v>
      </c>
      <c r="Q66" s="47">
        <f t="shared" si="15"/>
        <v>4</v>
      </c>
      <c r="R66" s="47">
        <f t="shared" si="15"/>
        <v>12</v>
      </c>
      <c r="S66" s="47">
        <f t="shared" si="15"/>
        <v>6</v>
      </c>
      <c r="T66" s="47">
        <f t="shared" si="15"/>
        <v>4</v>
      </c>
      <c r="U66" s="47">
        <f t="shared" si="15"/>
        <v>4</v>
      </c>
      <c r="V66" s="47">
        <f t="shared" si="15"/>
        <v>14</v>
      </c>
      <c r="W66" s="47">
        <f t="shared" si="15"/>
        <v>5</v>
      </c>
      <c r="X66" s="47">
        <f t="shared" si="15"/>
        <v>3</v>
      </c>
      <c r="Y66" s="47">
        <f t="shared" si="15"/>
        <v>4</v>
      </c>
      <c r="Z66" s="47">
        <f t="shared" si="15"/>
        <v>12</v>
      </c>
      <c r="AA66" s="47">
        <f t="shared" si="15"/>
        <v>5</v>
      </c>
      <c r="AB66" s="47">
        <f t="shared" si="15"/>
        <v>4</v>
      </c>
      <c r="AC66" s="47">
        <f t="shared" si="15"/>
        <v>4</v>
      </c>
      <c r="AD66" s="127">
        <f t="shared" si="15"/>
        <v>13</v>
      </c>
      <c r="AE66" s="48">
        <f t="shared" si="15"/>
        <v>5</v>
      </c>
      <c r="AF66" s="49">
        <f t="shared" si="15"/>
        <v>3</v>
      </c>
      <c r="AG66" s="49">
        <f t="shared" si="15"/>
        <v>4</v>
      </c>
      <c r="AH66" s="50"/>
      <c r="AI66" s="50"/>
      <c r="AJ66" s="50"/>
      <c r="AK66" s="50"/>
    </row>
    <row r="67" spans="1:39" s="36" customFormat="1" ht="24" customHeight="1" x14ac:dyDescent="0.2">
      <c r="A67" s="25"/>
      <c r="B67" s="26"/>
      <c r="C67" s="26"/>
      <c r="D67" s="26"/>
      <c r="E67" s="26"/>
      <c r="F67" s="26"/>
      <c r="G67" s="26"/>
      <c r="H67" s="83"/>
      <c r="I67" s="89" t="s">
        <v>205</v>
      </c>
      <c r="J67" s="78"/>
      <c r="K67" s="79">
        <v>1</v>
      </c>
      <c r="L67" s="79" t="s">
        <v>90</v>
      </c>
      <c r="M67" s="54">
        <f t="shared" ref="M67:M73" si="16">+R67+V67+Z67+AD67</f>
        <v>1</v>
      </c>
      <c r="N67" s="54">
        <v>1</v>
      </c>
      <c r="O67" s="95"/>
      <c r="P67" s="93"/>
      <c r="Q67" s="93"/>
      <c r="R67" s="91">
        <f t="shared" ref="R67:R73" si="17">+O67+P67+Q67</f>
        <v>0</v>
      </c>
      <c r="S67" s="94">
        <v>1</v>
      </c>
      <c r="T67" s="94"/>
      <c r="U67" s="94"/>
      <c r="V67" s="91">
        <f t="shared" ref="V67:V73" si="18">+S67+T67+U67</f>
        <v>1</v>
      </c>
      <c r="W67" s="93"/>
      <c r="X67" s="93"/>
      <c r="Y67" s="93"/>
      <c r="Z67" s="91">
        <f t="shared" ref="Z67:Z73" si="19">SUM(W67:Y67)</f>
        <v>0</v>
      </c>
      <c r="AA67" s="93"/>
      <c r="AB67" s="93"/>
      <c r="AC67" s="93"/>
      <c r="AD67" s="129">
        <f t="shared" ref="AD67:AD73" si="20">+AA67+AB67+AC67</f>
        <v>0</v>
      </c>
      <c r="AE67" s="95"/>
      <c r="AF67" s="93"/>
      <c r="AG67" s="93"/>
      <c r="AH67" s="96"/>
      <c r="AI67" s="96"/>
      <c r="AJ67" s="97"/>
      <c r="AK67" s="97"/>
      <c r="AL67" s="98"/>
      <c r="AM67" s="98"/>
    </row>
    <row r="68" spans="1:39" s="36" customFormat="1" ht="24" customHeight="1" x14ac:dyDescent="0.2">
      <c r="A68" s="25"/>
      <c r="B68" s="26"/>
      <c r="C68" s="26"/>
      <c r="D68" s="26"/>
      <c r="E68" s="26"/>
      <c r="F68" s="26"/>
      <c r="G68" s="26"/>
      <c r="H68" s="83"/>
      <c r="I68" s="89" t="s">
        <v>206</v>
      </c>
      <c r="J68" s="78"/>
      <c r="K68" s="79">
        <v>2</v>
      </c>
      <c r="L68" s="79" t="s">
        <v>67</v>
      </c>
      <c r="M68" s="54">
        <f t="shared" si="16"/>
        <v>12</v>
      </c>
      <c r="N68" s="54">
        <v>12</v>
      </c>
      <c r="O68" s="95">
        <v>1</v>
      </c>
      <c r="P68" s="93">
        <v>1</v>
      </c>
      <c r="Q68" s="93">
        <v>1</v>
      </c>
      <c r="R68" s="91">
        <f t="shared" si="17"/>
        <v>3</v>
      </c>
      <c r="S68" s="94">
        <v>1</v>
      </c>
      <c r="T68" s="94">
        <v>1</v>
      </c>
      <c r="U68" s="94">
        <v>1</v>
      </c>
      <c r="V68" s="91">
        <f t="shared" si="18"/>
        <v>3</v>
      </c>
      <c r="W68" s="93">
        <v>1</v>
      </c>
      <c r="X68" s="93">
        <v>1</v>
      </c>
      <c r="Y68" s="93">
        <v>1</v>
      </c>
      <c r="Z68" s="91">
        <f t="shared" si="19"/>
        <v>3</v>
      </c>
      <c r="AA68" s="93">
        <v>1</v>
      </c>
      <c r="AB68" s="93">
        <v>1</v>
      </c>
      <c r="AC68" s="93">
        <v>1</v>
      </c>
      <c r="AD68" s="129">
        <f t="shared" si="20"/>
        <v>3</v>
      </c>
      <c r="AE68" s="95">
        <v>1</v>
      </c>
      <c r="AF68" s="93">
        <v>1</v>
      </c>
      <c r="AG68" s="93">
        <v>1</v>
      </c>
      <c r="AH68" s="64" t="s">
        <v>207</v>
      </c>
      <c r="AI68" s="64" t="s">
        <v>208</v>
      </c>
      <c r="AJ68" s="97"/>
      <c r="AK68" s="97"/>
      <c r="AL68" s="98"/>
      <c r="AM68" s="98"/>
    </row>
    <row r="69" spans="1:39" s="36" customFormat="1" ht="24" customHeight="1" x14ac:dyDescent="0.2">
      <c r="A69" s="25"/>
      <c r="B69" s="26"/>
      <c r="C69" s="26"/>
      <c r="D69" s="26"/>
      <c r="E69" s="26"/>
      <c r="F69" s="26"/>
      <c r="G69" s="26"/>
      <c r="H69" s="83"/>
      <c r="I69" s="89" t="s">
        <v>209</v>
      </c>
      <c r="J69" s="78"/>
      <c r="K69" s="79">
        <v>3</v>
      </c>
      <c r="L69" s="79" t="s">
        <v>90</v>
      </c>
      <c r="M69" s="54">
        <f t="shared" si="16"/>
        <v>5</v>
      </c>
      <c r="N69" s="54">
        <v>5</v>
      </c>
      <c r="O69" s="95"/>
      <c r="P69" s="93"/>
      <c r="Q69" s="93"/>
      <c r="R69" s="91">
        <f t="shared" si="17"/>
        <v>0</v>
      </c>
      <c r="S69" s="94"/>
      <c r="T69" s="94">
        <v>1</v>
      </c>
      <c r="U69" s="94">
        <v>1</v>
      </c>
      <c r="V69" s="91">
        <f t="shared" si="18"/>
        <v>2</v>
      </c>
      <c r="W69" s="93"/>
      <c r="X69" s="93"/>
      <c r="Y69" s="93">
        <v>1</v>
      </c>
      <c r="Z69" s="91">
        <f t="shared" si="19"/>
        <v>1</v>
      </c>
      <c r="AA69" s="93">
        <v>1</v>
      </c>
      <c r="AB69" s="93"/>
      <c r="AC69" s="93">
        <v>1</v>
      </c>
      <c r="AD69" s="129">
        <f t="shared" si="20"/>
        <v>2</v>
      </c>
      <c r="AE69" s="95"/>
      <c r="AF69" s="93"/>
      <c r="AG69" s="93"/>
      <c r="AH69" s="96"/>
      <c r="AI69" s="96"/>
      <c r="AJ69" s="97"/>
      <c r="AK69" s="97"/>
      <c r="AL69" s="98"/>
      <c r="AM69" s="98"/>
    </row>
    <row r="70" spans="1:39" s="36" customFormat="1" ht="24" customHeight="1" x14ac:dyDescent="0.2">
      <c r="A70" s="25"/>
      <c r="B70" s="26"/>
      <c r="C70" s="26"/>
      <c r="D70" s="26"/>
      <c r="E70" s="26"/>
      <c r="F70" s="26"/>
      <c r="G70" s="41"/>
      <c r="H70" s="42"/>
      <c r="I70" s="51" t="s">
        <v>73</v>
      </c>
      <c r="J70" s="52"/>
      <c r="K70" s="79">
        <v>4</v>
      </c>
      <c r="L70" s="53" t="s">
        <v>67</v>
      </c>
      <c r="M70" s="54">
        <f t="shared" si="16"/>
        <v>5</v>
      </c>
      <c r="N70" s="54">
        <v>5</v>
      </c>
      <c r="O70" s="58">
        <v>1</v>
      </c>
      <c r="P70" s="55"/>
      <c r="Q70" s="55">
        <v>1</v>
      </c>
      <c r="R70" s="56">
        <f t="shared" si="17"/>
        <v>2</v>
      </c>
      <c r="S70" s="57">
        <v>1</v>
      </c>
      <c r="T70" s="57"/>
      <c r="U70" s="57"/>
      <c r="V70" s="56">
        <f t="shared" si="18"/>
        <v>1</v>
      </c>
      <c r="W70" s="55">
        <v>1</v>
      </c>
      <c r="X70" s="55"/>
      <c r="Y70" s="55"/>
      <c r="Z70" s="56">
        <f t="shared" si="19"/>
        <v>1</v>
      </c>
      <c r="AA70" s="55">
        <v>1</v>
      </c>
      <c r="AB70" s="55"/>
      <c r="AC70" s="55"/>
      <c r="AD70" s="128">
        <f t="shared" si="20"/>
        <v>1</v>
      </c>
      <c r="AE70" s="58">
        <v>1</v>
      </c>
      <c r="AF70" s="55"/>
      <c r="AG70" s="55">
        <v>1</v>
      </c>
      <c r="AH70" s="64" t="s">
        <v>74</v>
      </c>
      <c r="AI70" s="64" t="s">
        <v>75</v>
      </c>
      <c r="AJ70" s="59"/>
      <c r="AK70" s="35"/>
    </row>
    <row r="71" spans="1:39" s="36" customFormat="1" ht="24" customHeight="1" x14ac:dyDescent="0.2">
      <c r="A71" s="25"/>
      <c r="B71" s="26"/>
      <c r="C71" s="26"/>
      <c r="D71" s="26"/>
      <c r="E71" s="26"/>
      <c r="F71" s="26"/>
      <c r="G71" s="41"/>
      <c r="H71" s="42"/>
      <c r="I71" s="51" t="s">
        <v>76</v>
      </c>
      <c r="J71" s="52"/>
      <c r="K71" s="79">
        <v>5</v>
      </c>
      <c r="L71" s="53" t="s">
        <v>67</v>
      </c>
      <c r="M71" s="54">
        <f t="shared" si="16"/>
        <v>12</v>
      </c>
      <c r="N71" s="54">
        <v>12</v>
      </c>
      <c r="O71" s="58">
        <v>1</v>
      </c>
      <c r="P71" s="55">
        <v>1</v>
      </c>
      <c r="Q71" s="55">
        <v>1</v>
      </c>
      <c r="R71" s="56">
        <f t="shared" si="17"/>
        <v>3</v>
      </c>
      <c r="S71" s="57">
        <v>1</v>
      </c>
      <c r="T71" s="57">
        <v>1</v>
      </c>
      <c r="U71" s="57">
        <v>1</v>
      </c>
      <c r="V71" s="56">
        <f t="shared" si="18"/>
        <v>3</v>
      </c>
      <c r="W71" s="55">
        <v>1</v>
      </c>
      <c r="X71" s="55">
        <v>1</v>
      </c>
      <c r="Y71" s="55">
        <v>1</v>
      </c>
      <c r="Z71" s="56">
        <f t="shared" si="19"/>
        <v>3</v>
      </c>
      <c r="AA71" s="55">
        <v>1</v>
      </c>
      <c r="AB71" s="55">
        <v>1</v>
      </c>
      <c r="AC71" s="55">
        <v>1</v>
      </c>
      <c r="AD71" s="128">
        <f t="shared" si="20"/>
        <v>3</v>
      </c>
      <c r="AE71" s="58">
        <v>1</v>
      </c>
      <c r="AF71" s="55">
        <v>1</v>
      </c>
      <c r="AG71" s="55">
        <v>1</v>
      </c>
      <c r="AH71" s="64" t="s">
        <v>77</v>
      </c>
      <c r="AI71" s="64" t="s">
        <v>78</v>
      </c>
      <c r="AJ71" s="59"/>
      <c r="AK71" s="35"/>
    </row>
    <row r="72" spans="1:39" s="36" customFormat="1" ht="24" customHeight="1" x14ac:dyDescent="0.2">
      <c r="A72" s="25"/>
      <c r="B72" s="26"/>
      <c r="C72" s="26"/>
      <c r="D72" s="26"/>
      <c r="E72" s="26"/>
      <c r="F72" s="26"/>
      <c r="G72" s="41"/>
      <c r="H72" s="42"/>
      <c r="I72" s="51" t="s">
        <v>79</v>
      </c>
      <c r="J72" s="52"/>
      <c r="K72" s="79">
        <v>6</v>
      </c>
      <c r="L72" s="53" t="s">
        <v>53</v>
      </c>
      <c r="M72" s="54">
        <f t="shared" si="16"/>
        <v>12</v>
      </c>
      <c r="N72" s="54">
        <v>12</v>
      </c>
      <c r="O72" s="58">
        <v>1</v>
      </c>
      <c r="P72" s="55">
        <v>1</v>
      </c>
      <c r="Q72" s="55">
        <v>1</v>
      </c>
      <c r="R72" s="56">
        <f t="shared" si="17"/>
        <v>3</v>
      </c>
      <c r="S72" s="57">
        <v>1</v>
      </c>
      <c r="T72" s="57">
        <v>1</v>
      </c>
      <c r="U72" s="57">
        <v>1</v>
      </c>
      <c r="V72" s="56">
        <f t="shared" si="18"/>
        <v>3</v>
      </c>
      <c r="W72" s="55">
        <v>1</v>
      </c>
      <c r="X72" s="55">
        <v>1</v>
      </c>
      <c r="Y72" s="55">
        <v>1</v>
      </c>
      <c r="Z72" s="56">
        <f t="shared" si="19"/>
        <v>3</v>
      </c>
      <c r="AA72" s="55">
        <v>1</v>
      </c>
      <c r="AB72" s="55">
        <v>1</v>
      </c>
      <c r="AC72" s="55">
        <v>1</v>
      </c>
      <c r="AD72" s="128">
        <f t="shared" si="20"/>
        <v>3</v>
      </c>
      <c r="AE72" s="58">
        <v>1</v>
      </c>
      <c r="AF72" s="55">
        <v>1</v>
      </c>
      <c r="AG72" s="55">
        <v>1</v>
      </c>
      <c r="AH72" s="64" t="s">
        <v>80</v>
      </c>
      <c r="AI72" s="65" t="s">
        <v>81</v>
      </c>
      <c r="AJ72" s="59"/>
      <c r="AK72" s="35"/>
    </row>
    <row r="73" spans="1:39" s="36" customFormat="1" ht="24" customHeight="1" x14ac:dyDescent="0.2">
      <c r="A73" s="25"/>
      <c r="B73" s="26"/>
      <c r="C73" s="26"/>
      <c r="D73" s="26"/>
      <c r="E73" s="26"/>
      <c r="F73" s="26"/>
      <c r="G73" s="41"/>
      <c r="H73" s="42"/>
      <c r="I73" s="51" t="s">
        <v>82</v>
      </c>
      <c r="J73" s="52"/>
      <c r="K73" s="79">
        <v>7</v>
      </c>
      <c r="L73" s="53" t="s">
        <v>83</v>
      </c>
      <c r="M73" s="54">
        <f t="shared" si="16"/>
        <v>4</v>
      </c>
      <c r="N73" s="54">
        <v>4</v>
      </c>
      <c r="O73" s="58">
        <v>1</v>
      </c>
      <c r="P73" s="55"/>
      <c r="Q73" s="55"/>
      <c r="R73" s="56">
        <f t="shared" si="17"/>
        <v>1</v>
      </c>
      <c r="S73" s="57">
        <v>1</v>
      </c>
      <c r="T73" s="57"/>
      <c r="U73" s="57"/>
      <c r="V73" s="56">
        <f t="shared" si="18"/>
        <v>1</v>
      </c>
      <c r="W73" s="55">
        <v>1</v>
      </c>
      <c r="X73" s="55"/>
      <c r="Y73" s="55"/>
      <c r="Z73" s="56">
        <f t="shared" si="19"/>
        <v>1</v>
      </c>
      <c r="AA73" s="55"/>
      <c r="AB73" s="55">
        <v>1</v>
      </c>
      <c r="AC73" s="55"/>
      <c r="AD73" s="128">
        <f t="shared" si="20"/>
        <v>1</v>
      </c>
      <c r="AE73" s="58">
        <v>1</v>
      </c>
      <c r="AF73" s="55"/>
      <c r="AG73" s="55"/>
      <c r="AH73" s="65" t="s">
        <v>84</v>
      </c>
      <c r="AI73" s="64" t="s">
        <v>85</v>
      </c>
      <c r="AJ73" s="59"/>
      <c r="AK73" s="35"/>
    </row>
    <row r="74" spans="1:39" s="36" customFormat="1" ht="11.25" x14ac:dyDescent="0.2">
      <c r="A74" s="25">
        <v>6</v>
      </c>
      <c r="B74" s="26"/>
      <c r="C74" s="26"/>
      <c r="D74" s="26"/>
      <c r="E74" s="26"/>
      <c r="F74" s="26"/>
      <c r="G74" s="41"/>
      <c r="H74" s="42"/>
      <c r="I74" s="43" t="s">
        <v>222</v>
      </c>
      <c r="J74" s="44"/>
      <c r="K74" s="44"/>
      <c r="L74" s="45"/>
      <c r="M74" s="46">
        <f>SUM(M75:M86)</f>
        <v>67</v>
      </c>
      <c r="N74" s="46">
        <f t="shared" ref="N74:AG74" si="21">SUM(N75:N86)</f>
        <v>67</v>
      </c>
      <c r="O74" s="126">
        <f t="shared" si="21"/>
        <v>4</v>
      </c>
      <c r="P74" s="47">
        <f t="shared" si="21"/>
        <v>6</v>
      </c>
      <c r="Q74" s="47">
        <f t="shared" si="21"/>
        <v>6</v>
      </c>
      <c r="R74" s="47">
        <f t="shared" si="21"/>
        <v>16</v>
      </c>
      <c r="S74" s="47">
        <f t="shared" si="21"/>
        <v>5</v>
      </c>
      <c r="T74" s="47">
        <f t="shared" si="21"/>
        <v>4</v>
      </c>
      <c r="U74" s="47">
        <f t="shared" si="21"/>
        <v>5</v>
      </c>
      <c r="V74" s="47">
        <f t="shared" si="21"/>
        <v>14</v>
      </c>
      <c r="W74" s="47">
        <f t="shared" si="21"/>
        <v>5</v>
      </c>
      <c r="X74" s="47">
        <f t="shared" si="21"/>
        <v>5</v>
      </c>
      <c r="Y74" s="47">
        <f t="shared" si="21"/>
        <v>12</v>
      </c>
      <c r="Z74" s="47">
        <f t="shared" si="21"/>
        <v>22</v>
      </c>
      <c r="AA74" s="47">
        <f t="shared" si="21"/>
        <v>5</v>
      </c>
      <c r="AB74" s="47">
        <f t="shared" si="21"/>
        <v>5</v>
      </c>
      <c r="AC74" s="47">
        <f t="shared" si="21"/>
        <v>5</v>
      </c>
      <c r="AD74" s="127">
        <f t="shared" si="21"/>
        <v>15</v>
      </c>
      <c r="AE74" s="48">
        <f t="shared" si="21"/>
        <v>5</v>
      </c>
      <c r="AF74" s="49">
        <f t="shared" si="21"/>
        <v>6</v>
      </c>
      <c r="AG74" s="49">
        <f t="shared" si="21"/>
        <v>5</v>
      </c>
      <c r="AH74" s="50"/>
      <c r="AI74" s="50"/>
      <c r="AJ74" s="50"/>
      <c r="AK74" s="50"/>
    </row>
    <row r="75" spans="1:39" s="36" customFormat="1" ht="27" customHeight="1" x14ac:dyDescent="0.2">
      <c r="A75" s="80"/>
      <c r="B75" s="81"/>
      <c r="C75" s="81"/>
      <c r="D75" s="81"/>
      <c r="E75" s="81"/>
      <c r="F75" s="81"/>
      <c r="G75" s="81"/>
      <c r="H75" s="77"/>
      <c r="I75" s="51" t="s">
        <v>162</v>
      </c>
      <c r="J75" s="52"/>
      <c r="K75" s="53">
        <v>1</v>
      </c>
      <c r="L75" s="79" t="s">
        <v>53</v>
      </c>
      <c r="M75" s="54">
        <f t="shared" ref="M75:M86" si="22">+R75+V75+Z75+AD75</f>
        <v>13</v>
      </c>
      <c r="N75" s="54">
        <v>13</v>
      </c>
      <c r="O75" s="58">
        <v>1</v>
      </c>
      <c r="P75" s="55">
        <v>2</v>
      </c>
      <c r="Q75" s="55">
        <v>1</v>
      </c>
      <c r="R75" s="56">
        <f>+O75+P75+Q75</f>
        <v>4</v>
      </c>
      <c r="S75" s="57">
        <v>1</v>
      </c>
      <c r="T75" s="57">
        <v>1</v>
      </c>
      <c r="U75" s="57">
        <v>1</v>
      </c>
      <c r="V75" s="56">
        <f t="shared" ref="V75:V86" si="23">+S75+T75+U75</f>
        <v>3</v>
      </c>
      <c r="W75" s="55">
        <v>1</v>
      </c>
      <c r="X75" s="55">
        <v>1</v>
      </c>
      <c r="Y75" s="55">
        <v>1</v>
      </c>
      <c r="Z75" s="56">
        <f t="shared" ref="Z75:Z86" si="24">SUM(W75:Y75)</f>
        <v>3</v>
      </c>
      <c r="AA75" s="55">
        <v>1</v>
      </c>
      <c r="AB75" s="55">
        <v>1</v>
      </c>
      <c r="AC75" s="55">
        <v>1</v>
      </c>
      <c r="AD75" s="128">
        <f>+AA75+AB75+AC75</f>
        <v>3</v>
      </c>
      <c r="AE75" s="58">
        <v>1</v>
      </c>
      <c r="AF75" s="55">
        <v>2</v>
      </c>
      <c r="AG75" s="55">
        <v>1</v>
      </c>
      <c r="AH75" s="35"/>
      <c r="AI75" s="35"/>
      <c r="AJ75" s="35"/>
      <c r="AK75" s="35"/>
    </row>
    <row r="76" spans="1:39" s="36" customFormat="1" ht="27" customHeight="1" x14ac:dyDescent="0.2">
      <c r="A76" s="80"/>
      <c r="B76" s="81"/>
      <c r="C76" s="81"/>
      <c r="D76" s="81"/>
      <c r="E76" s="81"/>
      <c r="F76" s="81"/>
      <c r="G76" s="81"/>
      <c r="H76" s="77"/>
      <c r="I76" s="69" t="s">
        <v>188</v>
      </c>
      <c r="J76" s="78"/>
      <c r="K76" s="79">
        <v>2</v>
      </c>
      <c r="L76" s="79" t="s">
        <v>53</v>
      </c>
      <c r="M76" s="54">
        <f t="shared" si="22"/>
        <v>2</v>
      </c>
      <c r="N76" s="54">
        <v>2</v>
      </c>
      <c r="O76" s="95"/>
      <c r="P76" s="93">
        <v>1</v>
      </c>
      <c r="Q76" s="93"/>
      <c r="R76" s="91">
        <f>+O76+P76+Q76</f>
        <v>1</v>
      </c>
      <c r="S76" s="94"/>
      <c r="T76" s="94"/>
      <c r="U76" s="94"/>
      <c r="V76" s="91">
        <f t="shared" si="23"/>
        <v>0</v>
      </c>
      <c r="W76" s="93"/>
      <c r="X76" s="93"/>
      <c r="Y76" s="93"/>
      <c r="Z76" s="91">
        <f t="shared" si="24"/>
        <v>0</v>
      </c>
      <c r="AA76" s="93"/>
      <c r="AB76" s="93">
        <v>1</v>
      </c>
      <c r="AC76" s="93"/>
      <c r="AD76" s="129">
        <f>SUM(AA76:AC76)</f>
        <v>1</v>
      </c>
      <c r="AE76" s="95"/>
      <c r="AF76" s="93">
        <v>1</v>
      </c>
      <c r="AG76" s="93"/>
      <c r="AH76" s="67" t="s">
        <v>189</v>
      </c>
      <c r="AI76" s="35"/>
      <c r="AJ76" s="35"/>
      <c r="AK76" s="35"/>
    </row>
    <row r="77" spans="1:39" s="36" customFormat="1" ht="27" customHeight="1" x14ac:dyDescent="0.2">
      <c r="A77" s="25"/>
      <c r="B77" s="26"/>
      <c r="C77" s="26"/>
      <c r="D77" s="26"/>
      <c r="E77" s="26"/>
      <c r="F77" s="26"/>
      <c r="G77" s="41"/>
      <c r="H77" s="42"/>
      <c r="I77" s="51" t="s">
        <v>139</v>
      </c>
      <c r="J77" s="52"/>
      <c r="K77" s="53">
        <v>3</v>
      </c>
      <c r="L77" s="53" t="s">
        <v>53</v>
      </c>
      <c r="M77" s="54">
        <f t="shared" si="22"/>
        <v>1</v>
      </c>
      <c r="N77" s="54">
        <v>1</v>
      </c>
      <c r="O77" s="58"/>
      <c r="P77" s="55"/>
      <c r="Q77" s="55"/>
      <c r="R77" s="70">
        <f>SUM(O77:Q77)</f>
        <v>0</v>
      </c>
      <c r="S77" s="57"/>
      <c r="T77" s="57">
        <v>1</v>
      </c>
      <c r="U77" s="57"/>
      <c r="V77" s="70">
        <f t="shared" si="23"/>
        <v>1</v>
      </c>
      <c r="W77" s="55"/>
      <c r="X77" s="55"/>
      <c r="Y77" s="55"/>
      <c r="Z77" s="70">
        <f t="shared" si="24"/>
        <v>0</v>
      </c>
      <c r="AA77" s="55"/>
      <c r="AB77" s="55"/>
      <c r="AC77" s="55"/>
      <c r="AD77" s="130">
        <f t="shared" ref="AD77:AD86" si="25">+AA77+AB77+AC77</f>
        <v>0</v>
      </c>
      <c r="AE77" s="58"/>
      <c r="AF77" s="55"/>
      <c r="AG77" s="55"/>
      <c r="AH77" s="35"/>
      <c r="AI77" s="35"/>
      <c r="AJ77" s="35"/>
      <c r="AK77" s="67" t="s">
        <v>140</v>
      </c>
    </row>
    <row r="78" spans="1:39" s="36" customFormat="1" ht="27" customHeight="1" x14ac:dyDescent="0.2">
      <c r="A78" s="25"/>
      <c r="B78" s="26"/>
      <c r="C78" s="26"/>
      <c r="D78" s="26"/>
      <c r="E78" s="26"/>
      <c r="F78" s="26"/>
      <c r="G78" s="41"/>
      <c r="H78" s="42"/>
      <c r="I78" s="51" t="s">
        <v>141</v>
      </c>
      <c r="J78" s="52"/>
      <c r="K78" s="79">
        <v>4</v>
      </c>
      <c r="L78" s="53" t="s">
        <v>67</v>
      </c>
      <c r="M78" s="54">
        <f t="shared" si="22"/>
        <v>12</v>
      </c>
      <c r="N78" s="54">
        <v>12</v>
      </c>
      <c r="O78" s="58">
        <v>1</v>
      </c>
      <c r="P78" s="55">
        <v>1</v>
      </c>
      <c r="Q78" s="55">
        <v>1</v>
      </c>
      <c r="R78" s="70">
        <f>SUM(O78:Q78)</f>
        <v>3</v>
      </c>
      <c r="S78" s="57">
        <v>1</v>
      </c>
      <c r="T78" s="57">
        <v>1</v>
      </c>
      <c r="U78" s="57">
        <v>1</v>
      </c>
      <c r="V78" s="70">
        <f t="shared" si="23"/>
        <v>3</v>
      </c>
      <c r="W78" s="55">
        <v>1</v>
      </c>
      <c r="X78" s="55">
        <v>1</v>
      </c>
      <c r="Y78" s="55">
        <v>1</v>
      </c>
      <c r="Z78" s="70">
        <f t="shared" si="24"/>
        <v>3</v>
      </c>
      <c r="AA78" s="55">
        <v>1</v>
      </c>
      <c r="AB78" s="55">
        <v>1</v>
      </c>
      <c r="AC78" s="55">
        <v>1</v>
      </c>
      <c r="AD78" s="130">
        <f t="shared" si="25"/>
        <v>3</v>
      </c>
      <c r="AE78" s="58">
        <v>1</v>
      </c>
      <c r="AF78" s="55">
        <v>1</v>
      </c>
      <c r="AG78" s="55">
        <v>1</v>
      </c>
      <c r="AH78" s="35"/>
      <c r="AI78" s="35"/>
      <c r="AJ78" s="35"/>
      <c r="AK78" s="35"/>
    </row>
    <row r="79" spans="1:39" s="36" customFormat="1" ht="27" customHeight="1" x14ac:dyDescent="0.2">
      <c r="A79" s="25"/>
      <c r="B79" s="26"/>
      <c r="C79" s="26"/>
      <c r="D79" s="26"/>
      <c r="E79" s="26"/>
      <c r="F79" s="26"/>
      <c r="G79" s="41"/>
      <c r="H79" s="42"/>
      <c r="I79" s="51" t="s">
        <v>106</v>
      </c>
      <c r="J79" s="52"/>
      <c r="K79" s="53">
        <v>5</v>
      </c>
      <c r="L79" s="53" t="s">
        <v>83</v>
      </c>
      <c r="M79" s="54">
        <f t="shared" si="22"/>
        <v>4</v>
      </c>
      <c r="N79" s="54">
        <v>4</v>
      </c>
      <c r="O79" s="58"/>
      <c r="P79" s="55"/>
      <c r="Q79" s="55">
        <v>1</v>
      </c>
      <c r="R79" s="56">
        <f>+O79+P79+Q79</f>
        <v>1</v>
      </c>
      <c r="S79" s="57"/>
      <c r="T79" s="57"/>
      <c r="U79" s="57">
        <v>1</v>
      </c>
      <c r="V79" s="56">
        <f t="shared" si="23"/>
        <v>1</v>
      </c>
      <c r="W79" s="55"/>
      <c r="X79" s="55"/>
      <c r="Y79" s="55">
        <v>1</v>
      </c>
      <c r="Z79" s="56">
        <f t="shared" si="24"/>
        <v>1</v>
      </c>
      <c r="AA79" s="55"/>
      <c r="AB79" s="55"/>
      <c r="AC79" s="55">
        <v>1</v>
      </c>
      <c r="AD79" s="128">
        <f t="shared" si="25"/>
        <v>1</v>
      </c>
      <c r="AE79" s="58"/>
      <c r="AF79" s="55"/>
      <c r="AG79" s="55">
        <v>1</v>
      </c>
      <c r="AH79" s="35"/>
      <c r="AI79" s="35"/>
      <c r="AJ79" s="35"/>
      <c r="AK79" s="35"/>
    </row>
    <row r="80" spans="1:39" s="36" customFormat="1" ht="27" customHeight="1" x14ac:dyDescent="0.2">
      <c r="A80" s="25"/>
      <c r="B80" s="26"/>
      <c r="C80" s="26"/>
      <c r="D80" s="26"/>
      <c r="E80" s="26"/>
      <c r="F80" s="26"/>
      <c r="G80" s="41"/>
      <c r="H80" s="42"/>
      <c r="I80" s="51" t="s">
        <v>142</v>
      </c>
      <c r="J80" s="52"/>
      <c r="K80" s="79">
        <v>6</v>
      </c>
      <c r="L80" s="53" t="s">
        <v>83</v>
      </c>
      <c r="M80" s="54">
        <f t="shared" si="22"/>
        <v>8</v>
      </c>
      <c r="N80" s="54">
        <v>8</v>
      </c>
      <c r="O80" s="58"/>
      <c r="P80" s="55">
        <v>1</v>
      </c>
      <c r="Q80" s="55">
        <v>1</v>
      </c>
      <c r="R80" s="70">
        <f>SUM(O80:Q80)</f>
        <v>2</v>
      </c>
      <c r="S80" s="57">
        <v>1</v>
      </c>
      <c r="T80" s="57">
        <v>1</v>
      </c>
      <c r="U80" s="57"/>
      <c r="V80" s="70">
        <f t="shared" si="23"/>
        <v>2</v>
      </c>
      <c r="W80" s="55"/>
      <c r="X80" s="55"/>
      <c r="Y80" s="55">
        <v>1</v>
      </c>
      <c r="Z80" s="70">
        <f t="shared" si="24"/>
        <v>1</v>
      </c>
      <c r="AA80" s="55">
        <v>1</v>
      </c>
      <c r="AB80" s="55">
        <v>1</v>
      </c>
      <c r="AC80" s="55">
        <v>1</v>
      </c>
      <c r="AD80" s="130">
        <f t="shared" si="25"/>
        <v>3</v>
      </c>
      <c r="AE80" s="58"/>
      <c r="AF80" s="55">
        <v>1</v>
      </c>
      <c r="AG80" s="55">
        <v>1</v>
      </c>
      <c r="AH80" s="35"/>
      <c r="AI80" s="35"/>
      <c r="AJ80" s="35"/>
      <c r="AK80" s="35"/>
    </row>
    <row r="81" spans="1:37" s="36" customFormat="1" ht="27" customHeight="1" x14ac:dyDescent="0.2">
      <c r="A81" s="25"/>
      <c r="B81" s="26"/>
      <c r="C81" s="26"/>
      <c r="D81" s="26"/>
      <c r="E81" s="26"/>
      <c r="F81" s="26"/>
      <c r="G81" s="41"/>
      <c r="H81" s="42"/>
      <c r="I81" s="51" t="s">
        <v>107</v>
      </c>
      <c r="J81" s="52"/>
      <c r="K81" s="53">
        <v>7</v>
      </c>
      <c r="L81" s="53" t="s">
        <v>53</v>
      </c>
      <c r="M81" s="54">
        <f t="shared" si="22"/>
        <v>4</v>
      </c>
      <c r="N81" s="54">
        <v>4</v>
      </c>
      <c r="O81" s="58"/>
      <c r="P81" s="55"/>
      <c r="Q81" s="55"/>
      <c r="R81" s="56">
        <f>+O81+P81+Q81</f>
        <v>0</v>
      </c>
      <c r="S81" s="57"/>
      <c r="T81" s="57"/>
      <c r="U81" s="57">
        <v>1</v>
      </c>
      <c r="V81" s="56">
        <f t="shared" si="23"/>
        <v>1</v>
      </c>
      <c r="W81" s="55"/>
      <c r="X81" s="55"/>
      <c r="Y81" s="55">
        <v>3</v>
      </c>
      <c r="Z81" s="56">
        <f t="shared" si="24"/>
        <v>3</v>
      </c>
      <c r="AA81" s="55"/>
      <c r="AB81" s="55"/>
      <c r="AC81" s="55"/>
      <c r="AD81" s="128">
        <f t="shared" si="25"/>
        <v>0</v>
      </c>
      <c r="AE81" s="58"/>
      <c r="AF81" s="55"/>
      <c r="AG81" s="55"/>
      <c r="AH81" s="35"/>
      <c r="AI81" s="35"/>
      <c r="AJ81" s="67" t="s">
        <v>108</v>
      </c>
      <c r="AK81" s="35" t="s">
        <v>109</v>
      </c>
    </row>
    <row r="82" spans="1:37" s="36" customFormat="1" ht="27" customHeight="1" x14ac:dyDescent="0.2">
      <c r="A82" s="25"/>
      <c r="B82" s="26"/>
      <c r="C82" s="26"/>
      <c r="D82" s="26"/>
      <c r="E82" s="26"/>
      <c r="F82" s="26"/>
      <c r="G82" s="41"/>
      <c r="H82" s="42"/>
      <c r="I82" s="89" t="s">
        <v>213</v>
      </c>
      <c r="J82" s="52"/>
      <c r="K82" s="79">
        <v>8</v>
      </c>
      <c r="L82" s="53" t="s">
        <v>67</v>
      </c>
      <c r="M82" s="54">
        <f t="shared" si="22"/>
        <v>8</v>
      </c>
      <c r="N82" s="54">
        <v>8</v>
      </c>
      <c r="O82" s="95">
        <v>2</v>
      </c>
      <c r="P82" s="93"/>
      <c r="Q82" s="93"/>
      <c r="R82" s="99">
        <f>+O82+P82+Q82</f>
        <v>2</v>
      </c>
      <c r="S82" s="94">
        <v>2</v>
      </c>
      <c r="T82" s="94"/>
      <c r="U82" s="94"/>
      <c r="V82" s="99">
        <f t="shared" si="23"/>
        <v>2</v>
      </c>
      <c r="W82" s="93">
        <v>2</v>
      </c>
      <c r="X82" s="93"/>
      <c r="Y82" s="93"/>
      <c r="Z82" s="99">
        <f t="shared" si="24"/>
        <v>2</v>
      </c>
      <c r="AA82" s="93">
        <v>2</v>
      </c>
      <c r="AB82" s="93"/>
      <c r="AC82" s="93"/>
      <c r="AD82" s="131">
        <f t="shared" si="25"/>
        <v>2</v>
      </c>
      <c r="AE82" s="95">
        <v>2</v>
      </c>
      <c r="AF82" s="93"/>
      <c r="AG82" s="93"/>
      <c r="AH82" s="35" t="s">
        <v>214</v>
      </c>
      <c r="AI82" s="35"/>
      <c r="AJ82" s="35"/>
      <c r="AK82" s="35"/>
    </row>
    <row r="83" spans="1:37" s="36" customFormat="1" ht="27" customHeight="1" x14ac:dyDescent="0.2">
      <c r="A83" s="25"/>
      <c r="B83" s="26"/>
      <c r="C83" s="26"/>
      <c r="D83" s="26"/>
      <c r="E83" s="26"/>
      <c r="F83" s="26"/>
      <c r="G83" s="41"/>
      <c r="H83" s="42"/>
      <c r="I83" s="51" t="s">
        <v>110</v>
      </c>
      <c r="J83" s="52"/>
      <c r="K83" s="53">
        <v>9</v>
      </c>
      <c r="L83" s="53" t="s">
        <v>67</v>
      </c>
      <c r="M83" s="54">
        <f t="shared" si="22"/>
        <v>8</v>
      </c>
      <c r="N83" s="54">
        <v>8</v>
      </c>
      <c r="O83" s="58"/>
      <c r="P83" s="55">
        <v>1</v>
      </c>
      <c r="Q83" s="55">
        <v>1</v>
      </c>
      <c r="R83" s="56">
        <f>+O83+P83+Q83</f>
        <v>2</v>
      </c>
      <c r="S83" s="57"/>
      <c r="T83" s="57"/>
      <c r="U83" s="57"/>
      <c r="V83" s="56">
        <f t="shared" si="23"/>
        <v>0</v>
      </c>
      <c r="W83" s="55">
        <v>1</v>
      </c>
      <c r="X83" s="55">
        <v>2</v>
      </c>
      <c r="Y83" s="55">
        <v>3</v>
      </c>
      <c r="Z83" s="56">
        <f t="shared" si="24"/>
        <v>6</v>
      </c>
      <c r="AA83" s="55"/>
      <c r="AB83" s="55"/>
      <c r="AC83" s="55"/>
      <c r="AD83" s="128">
        <f t="shared" si="25"/>
        <v>0</v>
      </c>
      <c r="AE83" s="58"/>
      <c r="AF83" s="55">
        <v>1</v>
      </c>
      <c r="AG83" s="55">
        <v>1</v>
      </c>
      <c r="AH83" s="67" t="s">
        <v>111</v>
      </c>
      <c r="AI83" s="35" t="s">
        <v>112</v>
      </c>
      <c r="AJ83" s="35"/>
      <c r="AK83" s="35"/>
    </row>
    <row r="84" spans="1:37" s="36" customFormat="1" ht="27" customHeight="1" x14ac:dyDescent="0.2">
      <c r="A84" s="25"/>
      <c r="B84" s="26"/>
      <c r="C84" s="26"/>
      <c r="D84" s="26"/>
      <c r="E84" s="26"/>
      <c r="F84" s="26"/>
      <c r="G84" s="41"/>
      <c r="H84" s="42"/>
      <c r="I84" s="51" t="s">
        <v>143</v>
      </c>
      <c r="J84" s="52"/>
      <c r="K84" s="79">
        <v>10</v>
      </c>
      <c r="L84" s="53" t="s">
        <v>67</v>
      </c>
      <c r="M84" s="54">
        <f t="shared" si="22"/>
        <v>1</v>
      </c>
      <c r="N84" s="54">
        <v>1</v>
      </c>
      <c r="O84" s="58"/>
      <c r="P84" s="55"/>
      <c r="Q84" s="55"/>
      <c r="R84" s="70">
        <f>SUM(O84:Q84)</f>
        <v>0</v>
      </c>
      <c r="S84" s="57"/>
      <c r="T84" s="57"/>
      <c r="U84" s="57"/>
      <c r="V84" s="70">
        <f t="shared" si="23"/>
        <v>0</v>
      </c>
      <c r="W84" s="55"/>
      <c r="X84" s="55">
        <v>1</v>
      </c>
      <c r="Y84" s="55"/>
      <c r="Z84" s="70">
        <f t="shared" si="24"/>
        <v>1</v>
      </c>
      <c r="AA84" s="55"/>
      <c r="AB84" s="55"/>
      <c r="AC84" s="55"/>
      <c r="AD84" s="130">
        <f t="shared" si="25"/>
        <v>0</v>
      </c>
      <c r="AE84" s="58"/>
      <c r="AF84" s="55"/>
      <c r="AG84" s="55"/>
      <c r="AH84" s="35"/>
      <c r="AI84" s="35"/>
      <c r="AJ84" s="35"/>
      <c r="AK84" s="35"/>
    </row>
    <row r="85" spans="1:37" s="36" customFormat="1" ht="27" customHeight="1" x14ac:dyDescent="0.2">
      <c r="A85" s="25"/>
      <c r="B85" s="26"/>
      <c r="C85" s="26"/>
      <c r="D85" s="26"/>
      <c r="E85" s="26"/>
      <c r="F85" s="26"/>
      <c r="G85" s="41"/>
      <c r="H85" s="42"/>
      <c r="I85" s="51" t="s">
        <v>113</v>
      </c>
      <c r="J85" s="52"/>
      <c r="K85" s="53">
        <v>11</v>
      </c>
      <c r="L85" s="53" t="s">
        <v>53</v>
      </c>
      <c r="M85" s="54">
        <f t="shared" si="22"/>
        <v>2</v>
      </c>
      <c r="N85" s="54">
        <v>2</v>
      </c>
      <c r="O85" s="58"/>
      <c r="P85" s="55"/>
      <c r="Q85" s="55"/>
      <c r="R85" s="56">
        <f>+O85+P85+Q85</f>
        <v>0</v>
      </c>
      <c r="S85" s="57"/>
      <c r="T85" s="57"/>
      <c r="U85" s="57"/>
      <c r="V85" s="56">
        <f t="shared" si="23"/>
        <v>0</v>
      </c>
      <c r="W85" s="55"/>
      <c r="X85" s="55"/>
      <c r="Y85" s="55">
        <v>1</v>
      </c>
      <c r="Z85" s="56">
        <f t="shared" si="24"/>
        <v>1</v>
      </c>
      <c r="AA85" s="55"/>
      <c r="AB85" s="55">
        <v>1</v>
      </c>
      <c r="AC85" s="55"/>
      <c r="AD85" s="128">
        <f t="shared" si="25"/>
        <v>1</v>
      </c>
      <c r="AE85" s="58"/>
      <c r="AF85" s="55"/>
      <c r="AG85" s="55"/>
      <c r="AH85" s="35"/>
      <c r="AI85" s="35"/>
      <c r="AJ85" s="35"/>
      <c r="AK85" s="35"/>
    </row>
    <row r="86" spans="1:37" s="36" customFormat="1" ht="27" customHeight="1" x14ac:dyDescent="0.2">
      <c r="A86" s="25"/>
      <c r="B86" s="26"/>
      <c r="C86" s="26"/>
      <c r="D86" s="26"/>
      <c r="E86" s="26"/>
      <c r="F86" s="26"/>
      <c r="G86" s="41"/>
      <c r="H86" s="42"/>
      <c r="I86" s="51" t="s">
        <v>114</v>
      </c>
      <c r="J86" s="52"/>
      <c r="K86" s="79">
        <v>12</v>
      </c>
      <c r="L86" s="53" t="s">
        <v>67</v>
      </c>
      <c r="M86" s="54">
        <f t="shared" si="22"/>
        <v>4</v>
      </c>
      <c r="N86" s="54">
        <v>4</v>
      </c>
      <c r="O86" s="58"/>
      <c r="P86" s="55"/>
      <c r="Q86" s="55">
        <v>1</v>
      </c>
      <c r="R86" s="56">
        <f>+O86+P86+Q86</f>
        <v>1</v>
      </c>
      <c r="S86" s="57"/>
      <c r="T86" s="57"/>
      <c r="U86" s="57">
        <v>1</v>
      </c>
      <c r="V86" s="56">
        <f t="shared" si="23"/>
        <v>1</v>
      </c>
      <c r="W86" s="55"/>
      <c r="X86" s="55"/>
      <c r="Y86" s="55">
        <v>1</v>
      </c>
      <c r="Z86" s="56">
        <f t="shared" si="24"/>
        <v>1</v>
      </c>
      <c r="AA86" s="55"/>
      <c r="AB86" s="55"/>
      <c r="AC86" s="55">
        <v>1</v>
      </c>
      <c r="AD86" s="128">
        <f t="shared" si="25"/>
        <v>1</v>
      </c>
      <c r="AE86" s="58">
        <v>1</v>
      </c>
      <c r="AF86" s="55"/>
      <c r="AG86" s="55"/>
      <c r="AH86" s="67" t="s">
        <v>115</v>
      </c>
      <c r="AI86" s="35"/>
      <c r="AJ86" s="35"/>
      <c r="AK86" s="35"/>
    </row>
    <row r="87" spans="1:37" s="36" customFormat="1" ht="11.25" x14ac:dyDescent="0.2">
      <c r="A87" s="25">
        <v>7</v>
      </c>
      <c r="B87" s="26"/>
      <c r="C87" s="26"/>
      <c r="D87" s="26"/>
      <c r="E87" s="26"/>
      <c r="F87" s="26"/>
      <c r="G87" s="41"/>
      <c r="H87" s="42"/>
      <c r="I87" s="43" t="s">
        <v>221</v>
      </c>
      <c r="J87" s="44"/>
      <c r="K87" s="44"/>
      <c r="L87" s="45"/>
      <c r="M87" s="46">
        <f>SUM(M88:M89)</f>
        <v>28</v>
      </c>
      <c r="N87" s="46">
        <f t="shared" ref="N87:AG87" si="26">SUM(N88:N89)</f>
        <v>28</v>
      </c>
      <c r="O87" s="126">
        <f t="shared" si="26"/>
        <v>0</v>
      </c>
      <c r="P87" s="47">
        <f t="shared" si="26"/>
        <v>2</v>
      </c>
      <c r="Q87" s="47">
        <f t="shared" si="26"/>
        <v>4</v>
      </c>
      <c r="R87" s="47">
        <f t="shared" si="26"/>
        <v>6</v>
      </c>
      <c r="S87" s="47">
        <f t="shared" si="26"/>
        <v>2</v>
      </c>
      <c r="T87" s="47">
        <f t="shared" si="26"/>
        <v>3</v>
      </c>
      <c r="U87" s="47">
        <f t="shared" si="26"/>
        <v>3</v>
      </c>
      <c r="V87" s="47">
        <f t="shared" si="26"/>
        <v>8</v>
      </c>
      <c r="W87" s="47">
        <f t="shared" si="26"/>
        <v>1</v>
      </c>
      <c r="X87" s="47">
        <f t="shared" si="26"/>
        <v>3</v>
      </c>
      <c r="Y87" s="47">
        <f t="shared" si="26"/>
        <v>4</v>
      </c>
      <c r="Z87" s="47">
        <f t="shared" si="26"/>
        <v>8</v>
      </c>
      <c r="AA87" s="47">
        <f t="shared" si="26"/>
        <v>3</v>
      </c>
      <c r="AB87" s="47">
        <f t="shared" si="26"/>
        <v>1</v>
      </c>
      <c r="AC87" s="47">
        <f t="shared" si="26"/>
        <v>2</v>
      </c>
      <c r="AD87" s="127">
        <f t="shared" si="26"/>
        <v>6</v>
      </c>
      <c r="AE87" s="48">
        <f t="shared" si="26"/>
        <v>0</v>
      </c>
      <c r="AF87" s="49">
        <f t="shared" si="26"/>
        <v>2</v>
      </c>
      <c r="AG87" s="49">
        <f t="shared" si="26"/>
        <v>3</v>
      </c>
      <c r="AH87" s="50"/>
      <c r="AI87" s="50"/>
      <c r="AJ87" s="50"/>
      <c r="AK87" s="50"/>
    </row>
    <row r="88" spans="1:37" s="36" customFormat="1" ht="34.5" customHeight="1" x14ac:dyDescent="0.2">
      <c r="A88" s="25"/>
      <c r="B88" s="26"/>
      <c r="C88" s="26"/>
      <c r="D88" s="26"/>
      <c r="E88" s="26"/>
      <c r="F88" s="26"/>
      <c r="G88" s="41"/>
      <c r="H88" s="42"/>
      <c r="I88" s="51" t="s">
        <v>97</v>
      </c>
      <c r="J88" s="52"/>
      <c r="K88" s="53">
        <v>1</v>
      </c>
      <c r="L88" s="53" t="s">
        <v>90</v>
      </c>
      <c r="M88" s="54">
        <f>+R88+V88+Z88+AD88</f>
        <v>17</v>
      </c>
      <c r="N88" s="54">
        <v>17</v>
      </c>
      <c r="O88" s="58"/>
      <c r="P88" s="55">
        <v>1</v>
      </c>
      <c r="Q88" s="55">
        <v>3</v>
      </c>
      <c r="R88" s="56">
        <f>+O88+P88+Q88</f>
        <v>4</v>
      </c>
      <c r="S88" s="57">
        <v>1</v>
      </c>
      <c r="T88" s="57">
        <v>2</v>
      </c>
      <c r="U88" s="57">
        <v>2</v>
      </c>
      <c r="V88" s="56">
        <f>+S88+T88+U88</f>
        <v>5</v>
      </c>
      <c r="W88" s="55"/>
      <c r="X88" s="55">
        <v>2</v>
      </c>
      <c r="Y88" s="55">
        <v>3</v>
      </c>
      <c r="Z88" s="56">
        <f>SUM(W88:Y88)</f>
        <v>5</v>
      </c>
      <c r="AA88" s="55">
        <v>2</v>
      </c>
      <c r="AB88" s="55">
        <v>0</v>
      </c>
      <c r="AC88" s="55">
        <v>1</v>
      </c>
      <c r="AD88" s="128">
        <f>+AA88+AB88+AC88</f>
        <v>3</v>
      </c>
      <c r="AE88" s="58"/>
      <c r="AF88" s="55">
        <v>1</v>
      </c>
      <c r="AG88" s="55">
        <v>2</v>
      </c>
      <c r="AH88" s="120" t="s">
        <v>98</v>
      </c>
      <c r="AI88" s="122" t="s">
        <v>99</v>
      </c>
      <c r="AJ88" s="122" t="s">
        <v>100</v>
      </c>
      <c r="AK88" s="122" t="s">
        <v>101</v>
      </c>
    </row>
    <row r="89" spans="1:37" s="36" customFormat="1" ht="25.5" x14ac:dyDescent="0.2">
      <c r="A89" s="25"/>
      <c r="B89" s="26"/>
      <c r="C89" s="26"/>
      <c r="D89" s="26"/>
      <c r="E89" s="26"/>
      <c r="F89" s="26"/>
      <c r="G89" s="41"/>
      <c r="H89" s="42"/>
      <c r="I89" s="51" t="s">
        <v>102</v>
      </c>
      <c r="J89" s="52"/>
      <c r="K89" s="53">
        <v>2</v>
      </c>
      <c r="L89" s="53" t="s">
        <v>67</v>
      </c>
      <c r="M89" s="54">
        <f>+R89+V89+Z89+AD89</f>
        <v>11</v>
      </c>
      <c r="N89" s="54">
        <v>11</v>
      </c>
      <c r="O89" s="58"/>
      <c r="P89" s="55">
        <v>1</v>
      </c>
      <c r="Q89" s="55">
        <v>1</v>
      </c>
      <c r="R89" s="56">
        <f>+O89+P89+Q89</f>
        <v>2</v>
      </c>
      <c r="S89" s="57">
        <v>1</v>
      </c>
      <c r="T89" s="57">
        <v>1</v>
      </c>
      <c r="U89" s="57">
        <v>1</v>
      </c>
      <c r="V89" s="56">
        <f>+S89+T89+U89</f>
        <v>3</v>
      </c>
      <c r="W89" s="55">
        <v>1</v>
      </c>
      <c r="X89" s="55">
        <v>1</v>
      </c>
      <c r="Y89" s="55">
        <v>1</v>
      </c>
      <c r="Z89" s="56">
        <f>SUM(W89:Y89)</f>
        <v>3</v>
      </c>
      <c r="AA89" s="55">
        <v>1</v>
      </c>
      <c r="AB89" s="55">
        <v>1</v>
      </c>
      <c r="AC89" s="55">
        <v>1</v>
      </c>
      <c r="AD89" s="128">
        <f>+AA89+AB89+AC89</f>
        <v>3</v>
      </c>
      <c r="AE89" s="58"/>
      <c r="AF89" s="55">
        <v>1</v>
      </c>
      <c r="AG89" s="55">
        <v>1</v>
      </c>
      <c r="AH89" s="118" t="s">
        <v>103</v>
      </c>
      <c r="AI89" s="121" t="s">
        <v>104</v>
      </c>
      <c r="AJ89" s="123" t="s">
        <v>105</v>
      </c>
      <c r="AK89" s="123" t="s">
        <v>105</v>
      </c>
    </row>
    <row r="90" spans="1:37" s="36" customFormat="1" ht="11.25" x14ac:dyDescent="0.2">
      <c r="A90" s="25">
        <v>8</v>
      </c>
      <c r="B90" s="26"/>
      <c r="C90" s="26"/>
      <c r="D90" s="26"/>
      <c r="E90" s="26"/>
      <c r="F90" s="26"/>
      <c r="G90" s="41"/>
      <c r="H90" s="42"/>
      <c r="I90" s="43" t="s">
        <v>224</v>
      </c>
      <c r="J90" s="44"/>
      <c r="K90" s="44"/>
      <c r="L90" s="45"/>
      <c r="M90" s="46">
        <f>+M91</f>
        <v>2</v>
      </c>
      <c r="N90" s="46">
        <f t="shared" ref="N90:AG90" si="27">+N91</f>
        <v>2</v>
      </c>
      <c r="O90" s="126">
        <f t="shared" si="27"/>
        <v>0</v>
      </c>
      <c r="P90" s="47">
        <f t="shared" si="27"/>
        <v>1</v>
      </c>
      <c r="Q90" s="47">
        <f t="shared" si="27"/>
        <v>0</v>
      </c>
      <c r="R90" s="47">
        <f t="shared" si="27"/>
        <v>1</v>
      </c>
      <c r="S90" s="47">
        <f t="shared" si="27"/>
        <v>0</v>
      </c>
      <c r="T90" s="47">
        <f t="shared" si="27"/>
        <v>0</v>
      </c>
      <c r="U90" s="47">
        <f t="shared" si="27"/>
        <v>0</v>
      </c>
      <c r="V90" s="47">
        <f t="shared" si="27"/>
        <v>0</v>
      </c>
      <c r="W90" s="47">
        <f t="shared" si="27"/>
        <v>0</v>
      </c>
      <c r="X90" s="47">
        <f t="shared" si="27"/>
        <v>1</v>
      </c>
      <c r="Y90" s="47">
        <f t="shared" si="27"/>
        <v>0</v>
      </c>
      <c r="Z90" s="47">
        <f t="shared" si="27"/>
        <v>1</v>
      </c>
      <c r="AA90" s="47">
        <f t="shared" si="27"/>
        <v>0</v>
      </c>
      <c r="AB90" s="47">
        <f t="shared" si="27"/>
        <v>0</v>
      </c>
      <c r="AC90" s="47">
        <f t="shared" si="27"/>
        <v>0</v>
      </c>
      <c r="AD90" s="127">
        <f t="shared" si="27"/>
        <v>0</v>
      </c>
      <c r="AE90" s="48">
        <f t="shared" si="27"/>
        <v>0</v>
      </c>
      <c r="AF90" s="49">
        <f t="shared" si="27"/>
        <v>0</v>
      </c>
      <c r="AG90" s="49">
        <f t="shared" si="27"/>
        <v>0</v>
      </c>
      <c r="AH90" s="50"/>
      <c r="AI90" s="50"/>
      <c r="AJ90" s="50"/>
      <c r="AK90" s="50"/>
    </row>
    <row r="91" spans="1:37" s="36" customFormat="1" ht="28.5" customHeight="1" x14ac:dyDescent="0.2">
      <c r="A91" s="25"/>
      <c r="B91" s="26"/>
      <c r="C91" s="26"/>
      <c r="D91" s="26"/>
      <c r="E91" s="26"/>
      <c r="F91" s="26"/>
      <c r="G91" s="41"/>
      <c r="H91" s="42"/>
      <c r="I91" s="51" t="s">
        <v>226</v>
      </c>
      <c r="J91" s="52"/>
      <c r="K91" s="53">
        <v>1</v>
      </c>
      <c r="L91" s="53" t="s">
        <v>67</v>
      </c>
      <c r="M91" s="54">
        <f>+R91+V91+Z91+AD91</f>
        <v>2</v>
      </c>
      <c r="N91" s="54">
        <v>2</v>
      </c>
      <c r="O91" s="58"/>
      <c r="P91" s="55">
        <v>1</v>
      </c>
      <c r="Q91" s="55"/>
      <c r="R91" s="70">
        <f>SUM(O91:Q91)</f>
        <v>1</v>
      </c>
      <c r="S91" s="57"/>
      <c r="T91" s="57"/>
      <c r="U91" s="57"/>
      <c r="V91" s="70">
        <f>+S91+T91+U91</f>
        <v>0</v>
      </c>
      <c r="W91" s="55"/>
      <c r="X91" s="55">
        <v>1</v>
      </c>
      <c r="Y91" s="55"/>
      <c r="Z91" s="70">
        <f>SUM(W91:Y91)</f>
        <v>1</v>
      </c>
      <c r="AA91" s="55"/>
      <c r="AB91" s="55"/>
      <c r="AC91" s="55"/>
      <c r="AD91" s="130">
        <f>+AA91+AB91+AC91</f>
        <v>0</v>
      </c>
      <c r="AE91" s="58"/>
      <c r="AF91" s="55"/>
      <c r="AG91" s="55"/>
      <c r="AH91" s="118"/>
      <c r="AI91" s="121"/>
      <c r="AJ91" s="123"/>
      <c r="AK91" s="123"/>
    </row>
    <row r="92" spans="1:37" s="36" customFormat="1" ht="11.25" x14ac:dyDescent="0.2">
      <c r="A92" s="25">
        <v>9</v>
      </c>
      <c r="B92" s="26"/>
      <c r="C92" s="26"/>
      <c r="D92" s="26"/>
      <c r="E92" s="26"/>
      <c r="F92" s="26"/>
      <c r="G92" s="41"/>
      <c r="H92" s="42"/>
      <c r="I92" s="43" t="s">
        <v>225</v>
      </c>
      <c r="J92" s="44"/>
      <c r="K92" s="44"/>
      <c r="L92" s="45"/>
      <c r="M92" s="46">
        <f>+M93</f>
        <v>11</v>
      </c>
      <c r="N92" s="46">
        <f t="shared" ref="N92:AG92" si="28">+N93</f>
        <v>11</v>
      </c>
      <c r="O92" s="126">
        <f t="shared" si="28"/>
        <v>1</v>
      </c>
      <c r="P92" s="47">
        <f t="shared" si="28"/>
        <v>1</v>
      </c>
      <c r="Q92" s="47">
        <f t="shared" si="28"/>
        <v>1</v>
      </c>
      <c r="R92" s="47">
        <f t="shared" si="28"/>
        <v>3</v>
      </c>
      <c r="S92" s="47">
        <f t="shared" si="28"/>
        <v>1</v>
      </c>
      <c r="T92" s="47">
        <f t="shared" si="28"/>
        <v>1</v>
      </c>
      <c r="U92" s="47">
        <f t="shared" si="28"/>
        <v>1</v>
      </c>
      <c r="V92" s="47">
        <f t="shared" si="28"/>
        <v>3</v>
      </c>
      <c r="W92" s="47">
        <f t="shared" si="28"/>
        <v>0</v>
      </c>
      <c r="X92" s="47">
        <f t="shared" si="28"/>
        <v>1</v>
      </c>
      <c r="Y92" s="47">
        <f t="shared" si="28"/>
        <v>1</v>
      </c>
      <c r="Z92" s="47">
        <f t="shared" si="28"/>
        <v>2</v>
      </c>
      <c r="AA92" s="47">
        <f t="shared" si="28"/>
        <v>1</v>
      </c>
      <c r="AB92" s="47">
        <f t="shared" si="28"/>
        <v>1</v>
      </c>
      <c r="AC92" s="47">
        <f t="shared" si="28"/>
        <v>1</v>
      </c>
      <c r="AD92" s="127">
        <f t="shared" si="28"/>
        <v>3</v>
      </c>
      <c r="AE92" s="48">
        <f t="shared" si="28"/>
        <v>1</v>
      </c>
      <c r="AF92" s="49">
        <f t="shared" si="28"/>
        <v>1</v>
      </c>
      <c r="AG92" s="49">
        <f t="shared" si="28"/>
        <v>1</v>
      </c>
      <c r="AH92" s="50"/>
      <c r="AI92" s="50"/>
      <c r="AJ92" s="50"/>
      <c r="AK92" s="50"/>
    </row>
    <row r="93" spans="1:37" s="36" customFormat="1" ht="27.75" customHeight="1" thickBot="1" x14ac:dyDescent="0.25">
      <c r="A93" s="25"/>
      <c r="B93" s="26"/>
      <c r="C93" s="26"/>
      <c r="D93" s="26"/>
      <c r="E93" s="26"/>
      <c r="F93" s="26"/>
      <c r="G93" s="41"/>
      <c r="H93" s="42"/>
      <c r="I93" s="51" t="s">
        <v>131</v>
      </c>
      <c r="J93" s="52"/>
      <c r="K93" s="53">
        <v>1</v>
      </c>
      <c r="L93" s="53" t="s">
        <v>67</v>
      </c>
      <c r="M93" s="54">
        <f>+R93+V93+Z93+AD93</f>
        <v>11</v>
      </c>
      <c r="N93" s="54">
        <v>11</v>
      </c>
      <c r="O93" s="132">
        <v>1</v>
      </c>
      <c r="P93" s="133">
        <v>1</v>
      </c>
      <c r="Q93" s="133">
        <v>1</v>
      </c>
      <c r="R93" s="134">
        <f>SUM(O93:Q93)</f>
        <v>3</v>
      </c>
      <c r="S93" s="135">
        <v>1</v>
      </c>
      <c r="T93" s="135">
        <v>1</v>
      </c>
      <c r="U93" s="135">
        <v>1</v>
      </c>
      <c r="V93" s="134">
        <f>+S93+T93+U93</f>
        <v>3</v>
      </c>
      <c r="W93" s="133"/>
      <c r="X93" s="133">
        <v>1</v>
      </c>
      <c r="Y93" s="133">
        <v>1</v>
      </c>
      <c r="Z93" s="134">
        <f>SUM(W93:Y93)</f>
        <v>2</v>
      </c>
      <c r="AA93" s="133">
        <v>1</v>
      </c>
      <c r="AB93" s="133">
        <v>1</v>
      </c>
      <c r="AC93" s="133">
        <v>1</v>
      </c>
      <c r="AD93" s="136">
        <f>+AA93+AB93+AC93</f>
        <v>3</v>
      </c>
      <c r="AE93" s="137">
        <v>1</v>
      </c>
      <c r="AF93" s="138">
        <v>1</v>
      </c>
      <c r="AG93" s="138">
        <v>1</v>
      </c>
      <c r="AH93" s="60" t="s">
        <v>132</v>
      </c>
      <c r="AI93" s="62" t="s">
        <v>133</v>
      </c>
      <c r="AJ93" s="59" t="s">
        <v>127</v>
      </c>
      <c r="AK93" s="59" t="s">
        <v>127</v>
      </c>
    </row>
    <row r="94" spans="1:37" s="36" customFormat="1" ht="17.25" customHeight="1" thickBot="1" x14ac:dyDescent="0.25">
      <c r="A94" s="100" t="s">
        <v>1</v>
      </c>
      <c r="B94" s="101"/>
      <c r="C94" s="100"/>
      <c r="D94" s="102"/>
      <c r="E94" s="102"/>
      <c r="F94" s="102"/>
      <c r="G94" s="102"/>
      <c r="H94" s="102"/>
      <c r="I94" s="103" t="s">
        <v>215</v>
      </c>
      <c r="J94" s="104"/>
      <c r="K94" s="105">
        <f>+K93+K91+K89+K86+K73+K65+K59+K46+K22</f>
        <v>66</v>
      </c>
      <c r="L94" s="106"/>
      <c r="M94" s="107">
        <f>+M92+M90+M87+M74+M66+M60+M47+M23+M19</f>
        <v>393</v>
      </c>
      <c r="N94" s="107">
        <f t="shared" ref="N94:AG94" si="29">+N92+N90+N87+N74+N66+N60+N47+N23+N19</f>
        <v>393</v>
      </c>
      <c r="O94" s="107">
        <f t="shared" si="29"/>
        <v>25</v>
      </c>
      <c r="P94" s="107">
        <f t="shared" si="29"/>
        <v>29</v>
      </c>
      <c r="Q94" s="107">
        <f t="shared" si="29"/>
        <v>35</v>
      </c>
      <c r="R94" s="107">
        <f t="shared" si="29"/>
        <v>89</v>
      </c>
      <c r="S94" s="107">
        <f t="shared" si="29"/>
        <v>36</v>
      </c>
      <c r="T94" s="107">
        <f t="shared" si="29"/>
        <v>42</v>
      </c>
      <c r="U94" s="107">
        <f t="shared" si="29"/>
        <v>38</v>
      </c>
      <c r="V94" s="107">
        <f t="shared" si="29"/>
        <v>116</v>
      </c>
      <c r="W94" s="107">
        <f t="shared" si="29"/>
        <v>19</v>
      </c>
      <c r="X94" s="107">
        <f t="shared" si="29"/>
        <v>30</v>
      </c>
      <c r="Y94" s="107">
        <f t="shared" si="29"/>
        <v>40</v>
      </c>
      <c r="Z94" s="107">
        <f t="shared" si="29"/>
        <v>89</v>
      </c>
      <c r="AA94" s="107">
        <f t="shared" si="29"/>
        <v>32</v>
      </c>
      <c r="AB94" s="107">
        <f t="shared" si="29"/>
        <v>37</v>
      </c>
      <c r="AC94" s="107">
        <f t="shared" si="29"/>
        <v>30</v>
      </c>
      <c r="AD94" s="107">
        <f t="shared" si="29"/>
        <v>99</v>
      </c>
      <c r="AE94" s="125">
        <f t="shared" si="29"/>
        <v>25</v>
      </c>
      <c r="AF94" s="125">
        <f t="shared" si="29"/>
        <v>29</v>
      </c>
      <c r="AG94" s="125">
        <f t="shared" si="29"/>
        <v>33</v>
      </c>
      <c r="AH94" s="50"/>
      <c r="AI94" s="50"/>
      <c r="AJ94" s="50"/>
      <c r="AK94" s="50"/>
    </row>
    <row r="95" spans="1:37" x14ac:dyDescent="0.2">
      <c r="I95" s="108"/>
      <c r="J95" s="108"/>
      <c r="K95" s="108"/>
      <c r="L95" s="109"/>
      <c r="M95" s="109"/>
      <c r="S95" s="110"/>
    </row>
    <row r="96" spans="1:37" x14ac:dyDescent="0.2">
      <c r="A96" s="98"/>
      <c r="B96" s="36"/>
      <c r="C96" s="36"/>
      <c r="D96" s="36"/>
      <c r="E96" s="36"/>
      <c r="F96" s="36"/>
      <c r="G96" s="36"/>
      <c r="H96" s="36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3"/>
      <c r="AE96" s="112"/>
      <c r="AF96" s="112"/>
      <c r="AG96" s="112"/>
    </row>
    <row r="97" spans="1:33" x14ac:dyDescent="0.2">
      <c r="A97" s="98"/>
      <c r="B97" s="36"/>
      <c r="C97" s="36"/>
      <c r="D97" s="36"/>
      <c r="E97" s="36"/>
      <c r="F97" s="36"/>
      <c r="G97" s="36"/>
      <c r="H97" s="36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3"/>
      <c r="AE97" s="112"/>
      <c r="AF97" s="112"/>
      <c r="AG97" s="112"/>
    </row>
    <row r="98" spans="1:33" x14ac:dyDescent="0.2">
      <c r="A98" s="36"/>
      <c r="B98" s="36"/>
      <c r="C98" s="36"/>
      <c r="D98" s="36"/>
      <c r="E98" s="36"/>
      <c r="F98" s="36"/>
      <c r="G98" s="36"/>
      <c r="H98" s="36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3"/>
      <c r="AE98" s="112"/>
      <c r="AF98" s="112"/>
      <c r="AG98" s="112"/>
    </row>
    <row r="99" spans="1:33" x14ac:dyDescent="0.2">
      <c r="A99" s="36"/>
      <c r="B99" s="36"/>
      <c r="C99" s="36"/>
      <c r="D99" s="36"/>
      <c r="E99" s="36"/>
      <c r="F99" s="36"/>
      <c r="G99" s="36"/>
      <c r="H99" s="36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3"/>
      <c r="AE99" s="112"/>
      <c r="AF99" s="112"/>
      <c r="AG99" s="112"/>
    </row>
    <row r="100" spans="1:33" x14ac:dyDescent="0.2">
      <c r="A100" s="98"/>
      <c r="B100" s="36"/>
      <c r="C100" s="36"/>
      <c r="D100" s="36"/>
      <c r="E100" s="36"/>
      <c r="F100" s="36"/>
      <c r="G100" s="36"/>
      <c r="H100" s="36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3"/>
      <c r="AE100" s="112"/>
      <c r="AF100" s="112"/>
      <c r="AG100" s="112"/>
    </row>
    <row r="101" spans="1:33" x14ac:dyDescent="0.2">
      <c r="A101" s="98"/>
      <c r="B101" s="36"/>
      <c r="C101" s="36"/>
      <c r="D101" s="36"/>
      <c r="E101" s="36"/>
      <c r="F101" s="36"/>
      <c r="G101" s="36"/>
      <c r="H101" s="36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3"/>
      <c r="AE101" s="112"/>
      <c r="AF101" s="112"/>
      <c r="AG101" s="112"/>
    </row>
    <row r="102" spans="1:33" x14ac:dyDescent="0.2">
      <c r="A102" s="98"/>
      <c r="B102" s="36"/>
      <c r="C102" s="36"/>
      <c r="D102" s="36"/>
      <c r="E102" s="36"/>
      <c r="F102" s="36"/>
      <c r="G102" s="36"/>
      <c r="H102" s="36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3"/>
      <c r="AE102" s="112"/>
      <c r="AF102" s="112"/>
      <c r="AG102" s="112"/>
    </row>
    <row r="103" spans="1:33" x14ac:dyDescent="0.2">
      <c r="A103" s="98"/>
      <c r="B103" s="36"/>
      <c r="C103" s="36"/>
      <c r="D103" s="36"/>
      <c r="E103" s="36"/>
      <c r="F103" s="36"/>
      <c r="G103" s="36"/>
      <c r="H103" s="36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3"/>
      <c r="AE103" s="112"/>
      <c r="AF103" s="112"/>
      <c r="AG103" s="112"/>
    </row>
    <row r="104" spans="1:33" x14ac:dyDescent="0.2">
      <c r="A104" s="98"/>
      <c r="B104" s="36"/>
      <c r="C104" s="36"/>
      <c r="D104" s="36"/>
      <c r="E104" s="36"/>
      <c r="F104" s="36"/>
      <c r="G104" s="36"/>
      <c r="H104" s="36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3"/>
      <c r="AE104" s="112"/>
      <c r="AF104" s="112"/>
      <c r="AG104" s="112"/>
    </row>
    <row r="105" spans="1:33" x14ac:dyDescent="0.2">
      <c r="A105" s="98"/>
      <c r="B105" s="36"/>
      <c r="C105" s="36"/>
      <c r="D105" s="36"/>
      <c r="E105" s="36"/>
      <c r="F105" s="36"/>
      <c r="G105" s="36"/>
      <c r="H105" s="36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3"/>
      <c r="AE105" s="112"/>
      <c r="AF105" s="112"/>
      <c r="AG105" s="112"/>
    </row>
    <row r="106" spans="1:33" x14ac:dyDescent="0.2">
      <c r="A106" s="98"/>
      <c r="B106" s="36"/>
      <c r="C106" s="36"/>
      <c r="D106" s="36"/>
      <c r="E106" s="36"/>
      <c r="F106" s="36"/>
      <c r="G106" s="36"/>
      <c r="H106" s="36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3"/>
      <c r="AE106" s="112"/>
      <c r="AF106" s="112"/>
      <c r="AG106" s="112"/>
    </row>
    <row r="107" spans="1:33" ht="20.25" customHeight="1" x14ac:dyDescent="0.2">
      <c r="A107" s="172"/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14"/>
      <c r="AF107" s="114"/>
      <c r="AG107" s="114"/>
    </row>
    <row r="108" spans="1:33" x14ac:dyDescent="0.2">
      <c r="A108" s="98"/>
      <c r="B108" s="36"/>
      <c r="C108" s="36"/>
      <c r="D108" s="36"/>
      <c r="E108" s="36"/>
      <c r="F108" s="36"/>
      <c r="G108" s="36"/>
      <c r="H108" s="36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3"/>
      <c r="AE108" s="112"/>
      <c r="AF108" s="112"/>
      <c r="AG108" s="112"/>
    </row>
    <row r="109" spans="1:33" x14ac:dyDescent="0.2">
      <c r="A109" s="98"/>
      <c r="B109" s="36"/>
      <c r="C109" s="36"/>
      <c r="D109" s="36"/>
      <c r="E109" s="36"/>
      <c r="F109" s="36"/>
      <c r="G109" s="36"/>
      <c r="H109" s="36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3"/>
      <c r="AE109" s="112"/>
      <c r="AF109" s="112"/>
      <c r="AG109" s="112"/>
    </row>
    <row r="110" spans="1:33" x14ac:dyDescent="0.2">
      <c r="A110" s="98"/>
      <c r="B110" s="36"/>
      <c r="C110" s="36"/>
      <c r="D110" s="36"/>
      <c r="E110" s="36"/>
      <c r="F110" s="36"/>
      <c r="G110" s="36"/>
      <c r="H110" s="36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3"/>
      <c r="AE110" s="112"/>
      <c r="AF110" s="112"/>
      <c r="AG110" s="112"/>
    </row>
  </sheetData>
  <mergeCells count="26">
    <mergeCell ref="A107:AD107"/>
    <mergeCell ref="B9:B10"/>
    <mergeCell ref="C9:C10"/>
    <mergeCell ref="D9:D10"/>
    <mergeCell ref="F9:F10"/>
    <mergeCell ref="G9:G10"/>
    <mergeCell ref="H9:H10"/>
    <mergeCell ref="M9:M10"/>
    <mergeCell ref="N9:N10"/>
    <mergeCell ref="L8:L10"/>
    <mergeCell ref="A5:AG5"/>
    <mergeCell ref="M8:AG8"/>
    <mergeCell ref="B6:G6"/>
    <mergeCell ref="V1:AD1"/>
    <mergeCell ref="A2:AD2"/>
    <mergeCell ref="A3:AD3"/>
    <mergeCell ref="L4:N4"/>
    <mergeCell ref="B7:D7"/>
    <mergeCell ref="E7:G7"/>
    <mergeCell ref="A8:H8"/>
    <mergeCell ref="I8:I10"/>
    <mergeCell ref="K8:K10"/>
    <mergeCell ref="A9:A10"/>
    <mergeCell ref="AE9:AG9"/>
    <mergeCell ref="E9:E10"/>
    <mergeCell ref="O9:AD9"/>
  </mergeCells>
  <printOptions horizontalCentered="1"/>
  <pageMargins left="0.27559055118110237" right="0.19685039370078741" top="0.31496062992125984" bottom="0.39370078740157483" header="0" footer="0"/>
  <pageSetup scale="63" fitToHeight="4" orientation="landscape" horizontalDpi="300" verticalDpi="300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2011CECYTES</vt:lpstr>
      <vt:lpstr>'POA 2011CECYTES'!Área_de_impresión</vt:lpstr>
      <vt:lpstr>'POA 2011CECYTES'!Títulos_a_imprimir</vt:lpstr>
    </vt:vector>
  </TitlesOfParts>
  <Company>CECyTES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</dc:creator>
  <cp:lastModifiedBy>usuario</cp:lastModifiedBy>
  <cp:lastPrinted>2011-04-15T01:43:46Z</cp:lastPrinted>
  <dcterms:created xsi:type="dcterms:W3CDTF">2011-04-14T07:07:23Z</dcterms:created>
  <dcterms:modified xsi:type="dcterms:W3CDTF">2011-11-25T17:31:13Z</dcterms:modified>
</cp:coreProperties>
</file>