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8795" windowHeight="11760"/>
  </bookViews>
  <sheets>
    <sheet name="POA 2011CECYTES" sheetId="1" r:id="rId1"/>
  </sheets>
  <definedNames>
    <definedName name="_xlnm.Print_Area" localSheetId="0">'POA 2011CECYTES'!$A$1:$AV$97</definedName>
    <definedName name="_xlnm.Database">#REF!</definedName>
    <definedName name="_xlnm.Print_Titles" localSheetId="0">'POA 2011CECYTES'!$1:$11</definedName>
  </definedNames>
  <calcPr calcId="145621"/>
</workbook>
</file>

<file path=xl/calcChain.xml><?xml version="1.0" encoding="utf-8"?>
<calcChain xmlns="http://schemas.openxmlformats.org/spreadsheetml/2006/main">
  <c r="AV20" i="1" l="1"/>
  <c r="K97" i="1" l="1"/>
  <c r="N95" i="1"/>
  <c r="O95" i="1"/>
  <c r="P95" i="1"/>
  <c r="Q95" i="1"/>
  <c r="S95" i="1"/>
  <c r="T95" i="1"/>
  <c r="U95" i="1"/>
  <c r="W95" i="1"/>
  <c r="X95" i="1"/>
  <c r="Y95" i="1"/>
  <c r="AA95" i="1"/>
  <c r="AB95" i="1"/>
  <c r="AC95" i="1"/>
  <c r="AE95" i="1"/>
  <c r="AF95" i="1"/>
  <c r="AG95" i="1"/>
  <c r="AI95" i="1"/>
  <c r="AJ95" i="1"/>
  <c r="AK95" i="1"/>
  <c r="AM95" i="1"/>
  <c r="AN95" i="1"/>
  <c r="AO95" i="1"/>
  <c r="AQ95" i="1"/>
  <c r="AR95" i="1"/>
  <c r="AS95" i="1"/>
  <c r="N93" i="1"/>
  <c r="O93" i="1"/>
  <c r="P93" i="1"/>
  <c r="Q93" i="1"/>
  <c r="S93" i="1"/>
  <c r="T93" i="1"/>
  <c r="U93" i="1"/>
  <c r="W93" i="1"/>
  <c r="X93" i="1"/>
  <c r="Y93" i="1"/>
  <c r="AA93" i="1"/>
  <c r="AB93" i="1"/>
  <c r="AC93" i="1"/>
  <c r="AE93" i="1"/>
  <c r="AF93" i="1"/>
  <c r="AG93" i="1"/>
  <c r="AI93" i="1"/>
  <c r="AJ93" i="1"/>
  <c r="AK93" i="1"/>
  <c r="AM93" i="1"/>
  <c r="AN93" i="1"/>
  <c r="AO93" i="1"/>
  <c r="AQ93" i="1"/>
  <c r="AR93" i="1"/>
  <c r="AS93" i="1"/>
  <c r="AU93" i="1"/>
  <c r="N90" i="1"/>
  <c r="O90" i="1"/>
  <c r="P90" i="1"/>
  <c r="Q90" i="1"/>
  <c r="S90" i="1"/>
  <c r="T90" i="1"/>
  <c r="U90" i="1"/>
  <c r="W90" i="1"/>
  <c r="X90" i="1"/>
  <c r="Y90" i="1"/>
  <c r="AA90" i="1"/>
  <c r="AB90" i="1"/>
  <c r="AC90" i="1"/>
  <c r="AE90" i="1"/>
  <c r="AF90" i="1"/>
  <c r="AG90" i="1"/>
  <c r="AI90" i="1"/>
  <c r="AJ90" i="1"/>
  <c r="AK90" i="1"/>
  <c r="AM90" i="1"/>
  <c r="AN90" i="1"/>
  <c r="AO90" i="1"/>
  <c r="AQ90" i="1"/>
  <c r="AR90" i="1"/>
  <c r="AS90" i="1"/>
  <c r="N77" i="1"/>
  <c r="O77" i="1"/>
  <c r="P77" i="1"/>
  <c r="Q77" i="1"/>
  <c r="S77" i="1"/>
  <c r="T77" i="1"/>
  <c r="U77" i="1"/>
  <c r="W77" i="1"/>
  <c r="X77" i="1"/>
  <c r="Y77" i="1"/>
  <c r="AA77" i="1"/>
  <c r="AB77" i="1"/>
  <c r="AC77" i="1"/>
  <c r="AE77" i="1"/>
  <c r="AF77" i="1"/>
  <c r="AG77" i="1"/>
  <c r="AI77" i="1"/>
  <c r="AJ77" i="1"/>
  <c r="AK77" i="1"/>
  <c r="AM77" i="1"/>
  <c r="AN77" i="1"/>
  <c r="AO77" i="1"/>
  <c r="AQ77" i="1"/>
  <c r="AR77" i="1"/>
  <c r="AS77" i="1"/>
  <c r="N69" i="1"/>
  <c r="O69" i="1"/>
  <c r="P69" i="1"/>
  <c r="Q69" i="1"/>
  <c r="S69" i="1"/>
  <c r="T69" i="1"/>
  <c r="U69" i="1"/>
  <c r="W69" i="1"/>
  <c r="X69" i="1"/>
  <c r="Y69" i="1"/>
  <c r="AA69" i="1"/>
  <c r="AB69" i="1"/>
  <c r="AC69" i="1"/>
  <c r="AE69" i="1"/>
  <c r="AF69" i="1"/>
  <c r="AG69" i="1"/>
  <c r="AI69" i="1"/>
  <c r="AJ69" i="1"/>
  <c r="AK69" i="1"/>
  <c r="AM69" i="1"/>
  <c r="AN69" i="1"/>
  <c r="AO69" i="1"/>
  <c r="AQ69" i="1"/>
  <c r="AR69" i="1"/>
  <c r="AS69" i="1"/>
  <c r="N63" i="1"/>
  <c r="O63" i="1"/>
  <c r="P63" i="1"/>
  <c r="Q63" i="1"/>
  <c r="S63" i="1"/>
  <c r="T63" i="1"/>
  <c r="U63" i="1"/>
  <c r="W63" i="1"/>
  <c r="X63" i="1"/>
  <c r="Y63" i="1"/>
  <c r="AA63" i="1"/>
  <c r="AB63" i="1"/>
  <c r="AC63" i="1"/>
  <c r="AE63" i="1"/>
  <c r="AF63" i="1"/>
  <c r="AG63" i="1"/>
  <c r="AI63" i="1"/>
  <c r="AJ63" i="1"/>
  <c r="AK63" i="1"/>
  <c r="AM63" i="1"/>
  <c r="AN63" i="1"/>
  <c r="AO63" i="1"/>
  <c r="AQ63" i="1"/>
  <c r="AR63" i="1"/>
  <c r="AS63" i="1"/>
  <c r="N50" i="1"/>
  <c r="O50" i="1"/>
  <c r="P50" i="1"/>
  <c r="Q50" i="1"/>
  <c r="S50" i="1"/>
  <c r="T50" i="1"/>
  <c r="U50" i="1"/>
  <c r="W50" i="1"/>
  <c r="X50" i="1"/>
  <c r="Y50" i="1"/>
  <c r="AA50" i="1"/>
  <c r="AB50" i="1"/>
  <c r="AC50" i="1"/>
  <c r="AE50" i="1"/>
  <c r="AF50" i="1"/>
  <c r="AG50" i="1"/>
  <c r="AI50" i="1"/>
  <c r="AJ50" i="1"/>
  <c r="AK50" i="1"/>
  <c r="AM50" i="1"/>
  <c r="AN50" i="1"/>
  <c r="AO50" i="1"/>
  <c r="AQ50" i="1"/>
  <c r="AR50" i="1"/>
  <c r="AS50" i="1"/>
  <c r="O26" i="1"/>
  <c r="P26" i="1"/>
  <c r="Q26" i="1"/>
  <c r="S26" i="1"/>
  <c r="T26" i="1"/>
  <c r="U26" i="1"/>
  <c r="W26" i="1"/>
  <c r="X26" i="1"/>
  <c r="Y26" i="1"/>
  <c r="AA26" i="1"/>
  <c r="AB26" i="1"/>
  <c r="AC26" i="1"/>
  <c r="AE26" i="1"/>
  <c r="AF26" i="1"/>
  <c r="AG26" i="1"/>
  <c r="AI26" i="1"/>
  <c r="AJ26" i="1"/>
  <c r="AK26" i="1"/>
  <c r="AM26" i="1"/>
  <c r="AN26" i="1"/>
  <c r="AO26" i="1"/>
  <c r="AQ26" i="1"/>
  <c r="AR26" i="1"/>
  <c r="AS26" i="1"/>
  <c r="N26" i="1"/>
  <c r="N22" i="1"/>
  <c r="O22" i="1"/>
  <c r="P22" i="1"/>
  <c r="Q22" i="1"/>
  <c r="S22" i="1"/>
  <c r="T22" i="1"/>
  <c r="U22" i="1"/>
  <c r="W22" i="1"/>
  <c r="X22" i="1"/>
  <c r="Y22" i="1"/>
  <c r="AA22" i="1"/>
  <c r="AB22" i="1"/>
  <c r="AC22" i="1"/>
  <c r="AE22" i="1"/>
  <c r="AF22" i="1"/>
  <c r="AG22" i="1"/>
  <c r="AI22" i="1"/>
  <c r="AJ22" i="1"/>
  <c r="AK22" i="1"/>
  <c r="AM22" i="1"/>
  <c r="AN22" i="1"/>
  <c r="AO22" i="1"/>
  <c r="AQ22" i="1"/>
  <c r="AR22" i="1"/>
  <c r="AS22" i="1"/>
  <c r="AT94" i="1"/>
  <c r="AT93" i="1" s="1"/>
  <c r="AP94" i="1"/>
  <c r="AP93" i="1" s="1"/>
  <c r="AL94" i="1"/>
  <c r="AL93" i="1" s="1"/>
  <c r="AH94" i="1"/>
  <c r="AH93" i="1" s="1"/>
  <c r="AD94" i="1"/>
  <c r="AD93" i="1" s="1"/>
  <c r="Z94" i="1"/>
  <c r="Z93" i="1" s="1"/>
  <c r="V94" i="1"/>
  <c r="V93" i="1" s="1"/>
  <c r="R94" i="1"/>
  <c r="R93" i="1" s="1"/>
  <c r="AT85" i="1"/>
  <c r="AP85" i="1"/>
  <c r="AL85" i="1"/>
  <c r="AH85" i="1"/>
  <c r="AD85" i="1"/>
  <c r="Z85" i="1"/>
  <c r="V85" i="1"/>
  <c r="R85" i="1"/>
  <c r="M85" i="1" s="1"/>
  <c r="AT44" i="1"/>
  <c r="AP44" i="1"/>
  <c r="AL44" i="1"/>
  <c r="AH44" i="1"/>
  <c r="AD44" i="1"/>
  <c r="Z44" i="1"/>
  <c r="V44" i="1"/>
  <c r="R44" i="1"/>
  <c r="M44" i="1" s="1"/>
  <c r="AT72" i="1"/>
  <c r="AP72" i="1"/>
  <c r="AL72" i="1"/>
  <c r="AH72" i="1"/>
  <c r="AD72" i="1"/>
  <c r="Z72" i="1"/>
  <c r="V72" i="1"/>
  <c r="R72" i="1"/>
  <c r="M72" i="1" s="1"/>
  <c r="AT71" i="1"/>
  <c r="AP71" i="1"/>
  <c r="AL71" i="1"/>
  <c r="AH71" i="1"/>
  <c r="AD71" i="1"/>
  <c r="Z71" i="1"/>
  <c r="V71" i="1"/>
  <c r="R71" i="1"/>
  <c r="AT70" i="1"/>
  <c r="AP70" i="1"/>
  <c r="AL70" i="1"/>
  <c r="AH70" i="1"/>
  <c r="AD70" i="1"/>
  <c r="Z70" i="1"/>
  <c r="V70" i="1"/>
  <c r="R70" i="1"/>
  <c r="AT61" i="1"/>
  <c r="AP61" i="1"/>
  <c r="AL61" i="1"/>
  <c r="AH61" i="1"/>
  <c r="AD61" i="1"/>
  <c r="Z61" i="1"/>
  <c r="V61" i="1"/>
  <c r="R61" i="1"/>
  <c r="AT60" i="1"/>
  <c r="AP60" i="1"/>
  <c r="AL60" i="1"/>
  <c r="AH60" i="1"/>
  <c r="AD60" i="1"/>
  <c r="Z60" i="1"/>
  <c r="V60" i="1"/>
  <c r="R60" i="1"/>
  <c r="AT59" i="1"/>
  <c r="AP59" i="1"/>
  <c r="AL59" i="1"/>
  <c r="AH59" i="1"/>
  <c r="AD59" i="1"/>
  <c r="Z59" i="1"/>
  <c r="V59" i="1"/>
  <c r="R59" i="1"/>
  <c r="AT58" i="1"/>
  <c r="AP58" i="1"/>
  <c r="AL58" i="1"/>
  <c r="AH58" i="1"/>
  <c r="AD58" i="1"/>
  <c r="Z58" i="1"/>
  <c r="V58" i="1"/>
  <c r="R58" i="1"/>
  <c r="AT57" i="1"/>
  <c r="AP57" i="1"/>
  <c r="AL57" i="1"/>
  <c r="AH57" i="1"/>
  <c r="AD57" i="1"/>
  <c r="Z57" i="1"/>
  <c r="V57" i="1"/>
  <c r="R57" i="1"/>
  <c r="M57" i="1" s="1"/>
  <c r="AT56" i="1"/>
  <c r="AP56" i="1"/>
  <c r="AL56" i="1"/>
  <c r="AH56" i="1"/>
  <c r="AD56" i="1"/>
  <c r="Z56" i="1"/>
  <c r="V56" i="1"/>
  <c r="R56" i="1"/>
  <c r="AT54" i="1"/>
  <c r="AP54" i="1"/>
  <c r="AL54" i="1"/>
  <c r="AH54" i="1"/>
  <c r="AD54" i="1"/>
  <c r="Z54" i="1"/>
  <c r="V54" i="1"/>
  <c r="R54" i="1"/>
  <c r="M54" i="1" s="1"/>
  <c r="AT36" i="1"/>
  <c r="AP36" i="1"/>
  <c r="AL36" i="1"/>
  <c r="AH36" i="1"/>
  <c r="AD36" i="1"/>
  <c r="Z36" i="1"/>
  <c r="V36" i="1"/>
  <c r="R36" i="1"/>
  <c r="AT79" i="1"/>
  <c r="AP79" i="1"/>
  <c r="AL79" i="1"/>
  <c r="AH79" i="1"/>
  <c r="AD79" i="1"/>
  <c r="Z79" i="1"/>
  <c r="V79" i="1"/>
  <c r="R79" i="1"/>
  <c r="AT55" i="1"/>
  <c r="AP55" i="1"/>
  <c r="AL55" i="1"/>
  <c r="AH55" i="1"/>
  <c r="AD55" i="1"/>
  <c r="Z55" i="1"/>
  <c r="V55" i="1"/>
  <c r="R55" i="1"/>
  <c r="AT53" i="1"/>
  <c r="AP53" i="1"/>
  <c r="AL53" i="1"/>
  <c r="AH53" i="1"/>
  <c r="AD53" i="1"/>
  <c r="Z53" i="1"/>
  <c r="V53" i="1"/>
  <c r="R53" i="1"/>
  <c r="AT52" i="1"/>
  <c r="AP52" i="1"/>
  <c r="AL52" i="1"/>
  <c r="AH52" i="1"/>
  <c r="AD52" i="1"/>
  <c r="Z52" i="1"/>
  <c r="V52" i="1"/>
  <c r="R52" i="1"/>
  <c r="AT34" i="1"/>
  <c r="AP34" i="1"/>
  <c r="AL34" i="1"/>
  <c r="AH34" i="1"/>
  <c r="AD34" i="1"/>
  <c r="Z34" i="1"/>
  <c r="V34" i="1"/>
  <c r="R34" i="1"/>
  <c r="AT33" i="1"/>
  <c r="AP33" i="1"/>
  <c r="AL33" i="1"/>
  <c r="AH33" i="1"/>
  <c r="AD33" i="1"/>
  <c r="Z33" i="1"/>
  <c r="V33" i="1"/>
  <c r="R33" i="1"/>
  <c r="AT65" i="1"/>
  <c r="AP65" i="1"/>
  <c r="AL65" i="1"/>
  <c r="AH65" i="1"/>
  <c r="AD65" i="1"/>
  <c r="Z65" i="1"/>
  <c r="V65" i="1"/>
  <c r="R65" i="1"/>
  <c r="AT64" i="1"/>
  <c r="AP64" i="1"/>
  <c r="AL64" i="1"/>
  <c r="AH64" i="1"/>
  <c r="AD64" i="1"/>
  <c r="Z64" i="1"/>
  <c r="V64" i="1"/>
  <c r="R64" i="1"/>
  <c r="AT30" i="1"/>
  <c r="AP30" i="1"/>
  <c r="AL30" i="1"/>
  <c r="AH30" i="1"/>
  <c r="AD30" i="1"/>
  <c r="Z30" i="1"/>
  <c r="V30" i="1"/>
  <c r="R30" i="1"/>
  <c r="AT78" i="1"/>
  <c r="AP78" i="1"/>
  <c r="AL78" i="1"/>
  <c r="AH78" i="1"/>
  <c r="AD78" i="1"/>
  <c r="Z78" i="1"/>
  <c r="V78" i="1"/>
  <c r="R78" i="1"/>
  <c r="AT28" i="1"/>
  <c r="AP28" i="1"/>
  <c r="AL28" i="1"/>
  <c r="AH28" i="1"/>
  <c r="AD28" i="1"/>
  <c r="Z28" i="1"/>
  <c r="V28" i="1"/>
  <c r="R28" i="1"/>
  <c r="AT39" i="1"/>
  <c r="AP39" i="1"/>
  <c r="AL39" i="1"/>
  <c r="AH39" i="1"/>
  <c r="AD39" i="1"/>
  <c r="Z39" i="1"/>
  <c r="V39" i="1"/>
  <c r="R39" i="1"/>
  <c r="AT38" i="1"/>
  <c r="AP38" i="1"/>
  <c r="AL38" i="1"/>
  <c r="AH38" i="1"/>
  <c r="AD38" i="1"/>
  <c r="Z38" i="1"/>
  <c r="V38" i="1"/>
  <c r="R38" i="1"/>
  <c r="AT37" i="1"/>
  <c r="AP37" i="1"/>
  <c r="AL37" i="1"/>
  <c r="AH37" i="1"/>
  <c r="AD37" i="1"/>
  <c r="Z37" i="1"/>
  <c r="V37" i="1"/>
  <c r="R37" i="1"/>
  <c r="AT35" i="1"/>
  <c r="AP35" i="1"/>
  <c r="AL35" i="1"/>
  <c r="AH35" i="1"/>
  <c r="AD35" i="1"/>
  <c r="Z35" i="1"/>
  <c r="V35" i="1"/>
  <c r="R35" i="1"/>
  <c r="AT32" i="1"/>
  <c r="AP32" i="1"/>
  <c r="AL32" i="1"/>
  <c r="AH32" i="1"/>
  <c r="AD32" i="1"/>
  <c r="Z32" i="1"/>
  <c r="V32" i="1"/>
  <c r="R32" i="1"/>
  <c r="AT31" i="1"/>
  <c r="AP31" i="1"/>
  <c r="AL31" i="1"/>
  <c r="AH31" i="1"/>
  <c r="AD31" i="1"/>
  <c r="Z31" i="1"/>
  <c r="V31" i="1"/>
  <c r="R31" i="1"/>
  <c r="AT29" i="1"/>
  <c r="AP29" i="1"/>
  <c r="AL29" i="1"/>
  <c r="AH29" i="1"/>
  <c r="AD29" i="1"/>
  <c r="Z29" i="1"/>
  <c r="V29" i="1"/>
  <c r="R29" i="1"/>
  <c r="AT27" i="1"/>
  <c r="AP27" i="1"/>
  <c r="AL27" i="1"/>
  <c r="AH27" i="1"/>
  <c r="AD27" i="1"/>
  <c r="Z27" i="1"/>
  <c r="V27" i="1"/>
  <c r="R27" i="1"/>
  <c r="AT62" i="1"/>
  <c r="AP62" i="1"/>
  <c r="AL62" i="1"/>
  <c r="AH62" i="1"/>
  <c r="AD62" i="1"/>
  <c r="Z62" i="1"/>
  <c r="V62" i="1"/>
  <c r="R62" i="1"/>
  <c r="AT87" i="1"/>
  <c r="AP87" i="1"/>
  <c r="AL87" i="1"/>
  <c r="AH87" i="1"/>
  <c r="AD87" i="1"/>
  <c r="Z87" i="1"/>
  <c r="V87" i="1"/>
  <c r="R87" i="1"/>
  <c r="AT83" i="1"/>
  <c r="AP83" i="1"/>
  <c r="AL83" i="1"/>
  <c r="AH83" i="1"/>
  <c r="AD83" i="1"/>
  <c r="Z83" i="1"/>
  <c r="V83" i="1"/>
  <c r="R83" i="1"/>
  <c r="AT81" i="1"/>
  <c r="AP81" i="1"/>
  <c r="AL81" i="1"/>
  <c r="AH81" i="1"/>
  <c r="AD81" i="1"/>
  <c r="Z81" i="1"/>
  <c r="V81" i="1"/>
  <c r="R81" i="1"/>
  <c r="AT80" i="1"/>
  <c r="AP80" i="1"/>
  <c r="AL80" i="1"/>
  <c r="AH80" i="1"/>
  <c r="AD80" i="1"/>
  <c r="Z80" i="1"/>
  <c r="V80" i="1"/>
  <c r="R80" i="1"/>
  <c r="AT46" i="1"/>
  <c r="AP46" i="1"/>
  <c r="AL46" i="1"/>
  <c r="AH46" i="1"/>
  <c r="AD46" i="1"/>
  <c r="Z46" i="1"/>
  <c r="V46" i="1"/>
  <c r="R46" i="1"/>
  <c r="AT45" i="1"/>
  <c r="AP45" i="1"/>
  <c r="AL45" i="1"/>
  <c r="AH45" i="1"/>
  <c r="AD45" i="1"/>
  <c r="Z45" i="1"/>
  <c r="V45" i="1"/>
  <c r="R45" i="1"/>
  <c r="AT96" i="1"/>
  <c r="AT95" i="1" s="1"/>
  <c r="AP96" i="1"/>
  <c r="AP95" i="1" s="1"/>
  <c r="AL96" i="1"/>
  <c r="AL95" i="1" s="1"/>
  <c r="AH96" i="1"/>
  <c r="AH95" i="1" s="1"/>
  <c r="AD96" i="1"/>
  <c r="AD95" i="1" s="1"/>
  <c r="Z96" i="1"/>
  <c r="Z95" i="1" s="1"/>
  <c r="V96" i="1"/>
  <c r="V95" i="1" s="1"/>
  <c r="R96" i="1"/>
  <c r="R95" i="1" s="1"/>
  <c r="AT42" i="1"/>
  <c r="AP42" i="1"/>
  <c r="AL42" i="1"/>
  <c r="AH42" i="1"/>
  <c r="AD42" i="1"/>
  <c r="Z42" i="1"/>
  <c r="V42" i="1"/>
  <c r="R42" i="1"/>
  <c r="AT43" i="1"/>
  <c r="AP43" i="1"/>
  <c r="AL43" i="1"/>
  <c r="AH43" i="1"/>
  <c r="AD43" i="1"/>
  <c r="Z43" i="1"/>
  <c r="V43" i="1"/>
  <c r="R43" i="1"/>
  <c r="AT41" i="1"/>
  <c r="AP41" i="1"/>
  <c r="AL41" i="1"/>
  <c r="AH41" i="1"/>
  <c r="AD41" i="1"/>
  <c r="Z41" i="1"/>
  <c r="V41" i="1"/>
  <c r="R41" i="1"/>
  <c r="AT40" i="1"/>
  <c r="AP40" i="1"/>
  <c r="AL40" i="1"/>
  <c r="AH40" i="1"/>
  <c r="AD40" i="1"/>
  <c r="Z40" i="1"/>
  <c r="V40" i="1"/>
  <c r="R40" i="1"/>
  <c r="AT51" i="1"/>
  <c r="AT50" i="1" s="1"/>
  <c r="AP51" i="1"/>
  <c r="AP50" i="1" s="1"/>
  <c r="AL51" i="1"/>
  <c r="AL50" i="1" s="1"/>
  <c r="AH51" i="1"/>
  <c r="AH50" i="1" s="1"/>
  <c r="AD51" i="1"/>
  <c r="AD50" i="1" s="1"/>
  <c r="Z51" i="1"/>
  <c r="Z50" i="1" s="1"/>
  <c r="V51" i="1"/>
  <c r="V50" i="1" s="1"/>
  <c r="R51" i="1"/>
  <c r="AT89" i="1"/>
  <c r="AP89" i="1"/>
  <c r="AL89" i="1"/>
  <c r="AH89" i="1"/>
  <c r="AD89" i="1"/>
  <c r="Z89" i="1"/>
  <c r="V89" i="1"/>
  <c r="R89" i="1"/>
  <c r="AT88" i="1"/>
  <c r="AP88" i="1"/>
  <c r="AL88" i="1"/>
  <c r="AH88" i="1"/>
  <c r="AD88" i="1"/>
  <c r="Z88" i="1"/>
  <c r="V88" i="1"/>
  <c r="R88" i="1"/>
  <c r="AT86" i="1"/>
  <c r="AP86" i="1"/>
  <c r="AL86" i="1"/>
  <c r="AH86" i="1"/>
  <c r="AD86" i="1"/>
  <c r="Z86" i="1"/>
  <c r="V86" i="1"/>
  <c r="R86" i="1"/>
  <c r="AT84" i="1"/>
  <c r="AP84" i="1"/>
  <c r="AL84" i="1"/>
  <c r="AH84" i="1"/>
  <c r="AD84" i="1"/>
  <c r="Z84" i="1"/>
  <c r="V84" i="1"/>
  <c r="R84" i="1"/>
  <c r="AT82" i="1"/>
  <c r="AP82" i="1"/>
  <c r="AL82" i="1"/>
  <c r="AH82" i="1"/>
  <c r="AD82" i="1"/>
  <c r="Z82" i="1"/>
  <c r="V82" i="1"/>
  <c r="R82" i="1"/>
  <c r="M82" i="1" s="1"/>
  <c r="AT92" i="1"/>
  <c r="AP92" i="1"/>
  <c r="AL92" i="1"/>
  <c r="AH92" i="1"/>
  <c r="AD92" i="1"/>
  <c r="Z92" i="1"/>
  <c r="V92" i="1"/>
  <c r="R92" i="1"/>
  <c r="M92" i="1" s="1"/>
  <c r="AT91" i="1"/>
  <c r="AT90" i="1" s="1"/>
  <c r="AP91" i="1"/>
  <c r="AP90" i="1" s="1"/>
  <c r="AL91" i="1"/>
  <c r="AL90" i="1" s="1"/>
  <c r="AH91" i="1"/>
  <c r="AH90" i="1" s="1"/>
  <c r="AD91" i="1"/>
  <c r="AD90" i="1" s="1"/>
  <c r="Z91" i="1"/>
  <c r="Z90" i="1" s="1"/>
  <c r="V91" i="1"/>
  <c r="V90" i="1" s="1"/>
  <c r="R91" i="1"/>
  <c r="M91" i="1" s="1"/>
  <c r="M90" i="1" s="1"/>
  <c r="AT25" i="1"/>
  <c r="AP25" i="1"/>
  <c r="AL25" i="1"/>
  <c r="AH25" i="1"/>
  <c r="AD25" i="1"/>
  <c r="Z25" i="1"/>
  <c r="V25" i="1"/>
  <c r="R25" i="1"/>
  <c r="AT24" i="1"/>
  <c r="AP24" i="1"/>
  <c r="AL24" i="1"/>
  <c r="AH24" i="1"/>
  <c r="AD24" i="1"/>
  <c r="Z24" i="1"/>
  <c r="V24" i="1"/>
  <c r="R24" i="1"/>
  <c r="AT23" i="1"/>
  <c r="AT22" i="1" s="1"/>
  <c r="AP23" i="1"/>
  <c r="AP22" i="1" s="1"/>
  <c r="AL23" i="1"/>
  <c r="AL22" i="1" s="1"/>
  <c r="AH23" i="1"/>
  <c r="AH22" i="1" s="1"/>
  <c r="AD23" i="1"/>
  <c r="AD22" i="1" s="1"/>
  <c r="Z23" i="1"/>
  <c r="Z22" i="1" s="1"/>
  <c r="V23" i="1"/>
  <c r="V22" i="1" s="1"/>
  <c r="R23" i="1"/>
  <c r="R22" i="1" s="1"/>
  <c r="AT76" i="1"/>
  <c r="AP76" i="1"/>
  <c r="AL76" i="1"/>
  <c r="AH76" i="1"/>
  <c r="AD76" i="1"/>
  <c r="Z76" i="1"/>
  <c r="V76" i="1"/>
  <c r="R76" i="1"/>
  <c r="AT75" i="1"/>
  <c r="AP75" i="1"/>
  <c r="AL75" i="1"/>
  <c r="AH75" i="1"/>
  <c r="AD75" i="1"/>
  <c r="Z75" i="1"/>
  <c r="V75" i="1"/>
  <c r="R75" i="1"/>
  <c r="AT74" i="1"/>
  <c r="AP74" i="1"/>
  <c r="AL74" i="1"/>
  <c r="AH74" i="1"/>
  <c r="AD74" i="1"/>
  <c r="Z74" i="1"/>
  <c r="V74" i="1"/>
  <c r="R74" i="1"/>
  <c r="AT73" i="1"/>
  <c r="AP73" i="1"/>
  <c r="AL73" i="1"/>
  <c r="AH73" i="1"/>
  <c r="AD73" i="1"/>
  <c r="Z73" i="1"/>
  <c r="V73" i="1"/>
  <c r="R73" i="1"/>
  <c r="AT68" i="1"/>
  <c r="AP68" i="1"/>
  <c r="AL68" i="1"/>
  <c r="AH68" i="1"/>
  <c r="AD68" i="1"/>
  <c r="Z68" i="1"/>
  <c r="V68" i="1"/>
  <c r="R68" i="1"/>
  <c r="AT67" i="1"/>
  <c r="AP67" i="1"/>
  <c r="AL67" i="1"/>
  <c r="AH67" i="1"/>
  <c r="AD67" i="1"/>
  <c r="Z67" i="1"/>
  <c r="V67" i="1"/>
  <c r="R67" i="1"/>
  <c r="M67" i="1" s="1"/>
  <c r="AT66" i="1"/>
  <c r="AP66" i="1"/>
  <c r="AL66" i="1"/>
  <c r="AH66" i="1"/>
  <c r="AD66" i="1"/>
  <c r="Z66" i="1"/>
  <c r="V66" i="1"/>
  <c r="R66" i="1"/>
  <c r="M66" i="1" s="1"/>
  <c r="AT49" i="1"/>
  <c r="AP49" i="1"/>
  <c r="AL49" i="1"/>
  <c r="AH49" i="1"/>
  <c r="AD49" i="1"/>
  <c r="Z49" i="1"/>
  <c r="V49" i="1"/>
  <c r="R49" i="1"/>
  <c r="AT48" i="1"/>
  <c r="AP48" i="1"/>
  <c r="AL48" i="1"/>
  <c r="AH48" i="1"/>
  <c r="AD48" i="1"/>
  <c r="Z48" i="1"/>
  <c r="V48" i="1"/>
  <c r="R48" i="1"/>
  <c r="M48" i="1" s="1"/>
  <c r="AT47" i="1"/>
  <c r="AP47" i="1"/>
  <c r="AL47" i="1"/>
  <c r="AH47" i="1"/>
  <c r="AD47" i="1"/>
  <c r="Z47" i="1"/>
  <c r="V47" i="1"/>
  <c r="R47" i="1"/>
  <c r="R77" i="1" l="1"/>
  <c r="Z77" i="1"/>
  <c r="AH77" i="1"/>
  <c r="AP77" i="1"/>
  <c r="R63" i="1"/>
  <c r="Z63" i="1"/>
  <c r="AH63" i="1"/>
  <c r="AP63" i="1"/>
  <c r="R69" i="1"/>
  <c r="Z69" i="1"/>
  <c r="AH69" i="1"/>
  <c r="AP69" i="1"/>
  <c r="AR97" i="1"/>
  <c r="AO97" i="1"/>
  <c r="AM97" i="1"/>
  <c r="AJ97" i="1"/>
  <c r="AG97" i="1"/>
  <c r="AE97" i="1"/>
  <c r="AB97" i="1"/>
  <c r="Y97" i="1"/>
  <c r="W97" i="1"/>
  <c r="T97" i="1"/>
  <c r="Q97" i="1"/>
  <c r="O97" i="1"/>
  <c r="V77" i="1"/>
  <c r="AD77" i="1"/>
  <c r="AL77" i="1"/>
  <c r="AT77" i="1"/>
  <c r="V63" i="1"/>
  <c r="AD63" i="1"/>
  <c r="AL63" i="1"/>
  <c r="AT63" i="1"/>
  <c r="V69" i="1"/>
  <c r="AD69" i="1"/>
  <c r="AL69" i="1"/>
  <c r="AT69" i="1"/>
  <c r="AS97" i="1"/>
  <c r="AQ97" i="1"/>
  <c r="AN97" i="1"/>
  <c r="AK97" i="1"/>
  <c r="AI97" i="1"/>
  <c r="AF97" i="1"/>
  <c r="AC97" i="1"/>
  <c r="AA97" i="1"/>
  <c r="X97" i="1"/>
  <c r="U97" i="1"/>
  <c r="S97" i="1"/>
  <c r="P97" i="1"/>
  <c r="N97" i="1"/>
  <c r="V26" i="1"/>
  <c r="V97" i="1" s="1"/>
  <c r="AD26" i="1"/>
  <c r="AD97" i="1" s="1"/>
  <c r="AL26" i="1"/>
  <c r="AL97" i="1" s="1"/>
  <c r="AT26" i="1"/>
  <c r="AT97" i="1" s="1"/>
  <c r="M68" i="1"/>
  <c r="M51" i="1"/>
  <c r="M40" i="1"/>
  <c r="R26" i="1"/>
  <c r="Z26" i="1"/>
  <c r="Z97" i="1" s="1"/>
  <c r="AH26" i="1"/>
  <c r="AH97" i="1" s="1"/>
  <c r="AP26" i="1"/>
  <c r="AP97" i="1" s="1"/>
  <c r="M58" i="1"/>
  <c r="M59" i="1"/>
  <c r="M94" i="1"/>
  <c r="M93" i="1" s="1"/>
  <c r="AV93" i="1" s="1"/>
  <c r="R90" i="1"/>
  <c r="R50" i="1"/>
  <c r="M86" i="1"/>
  <c r="M76" i="1"/>
  <c r="M62" i="1"/>
  <c r="M28" i="1"/>
  <c r="M70" i="1"/>
  <c r="M71" i="1"/>
  <c r="M89" i="1"/>
  <c r="M80" i="1"/>
  <c r="M83" i="1"/>
  <c r="M43" i="1"/>
  <c r="M42" i="1"/>
  <c r="M96" i="1"/>
  <c r="M95" i="1" s="1"/>
  <c r="M45" i="1"/>
  <c r="M46" i="1"/>
  <c r="M55" i="1"/>
  <c r="M81" i="1"/>
  <c r="M27" i="1"/>
  <c r="M29" i="1"/>
  <c r="M31" i="1"/>
  <c r="M38" i="1"/>
  <c r="M39" i="1"/>
  <c r="M64" i="1"/>
  <c r="M65" i="1"/>
  <c r="M33" i="1"/>
  <c r="M41" i="1"/>
  <c r="M74" i="1"/>
  <c r="M75" i="1"/>
  <c r="M34" i="1"/>
  <c r="M49" i="1"/>
  <c r="M73" i="1"/>
  <c r="M24" i="1"/>
  <c r="M35" i="1"/>
  <c r="M37" i="1"/>
  <c r="M52" i="1"/>
  <c r="M53" i="1"/>
  <c r="M79" i="1"/>
  <c r="M36" i="1"/>
  <c r="M84" i="1"/>
  <c r="M78" i="1"/>
  <c r="M30" i="1"/>
  <c r="AU47" i="1"/>
  <c r="AU66" i="1"/>
  <c r="AV66" i="1" s="1"/>
  <c r="AU67" i="1"/>
  <c r="AU74" i="1"/>
  <c r="AV74" i="1" s="1"/>
  <c r="AU75" i="1"/>
  <c r="M23" i="1"/>
  <c r="AU24" i="1"/>
  <c r="AV24" i="1" s="1"/>
  <c r="AU25" i="1"/>
  <c r="AU86" i="1"/>
  <c r="AV86" i="1" s="1"/>
  <c r="AU88" i="1"/>
  <c r="AU51" i="1"/>
  <c r="AU40" i="1"/>
  <c r="AV40" i="1" s="1"/>
  <c r="AU43" i="1"/>
  <c r="AV43" i="1" s="1"/>
  <c r="AU96" i="1"/>
  <c r="AU45" i="1"/>
  <c r="AU81" i="1"/>
  <c r="AU83" i="1"/>
  <c r="AV83" i="1" s="1"/>
  <c r="AU31" i="1"/>
  <c r="AV31" i="1" s="1"/>
  <c r="AU32" i="1"/>
  <c r="AU37" i="1"/>
  <c r="AU38" i="1"/>
  <c r="AV38" i="1" s="1"/>
  <c r="AU39" i="1"/>
  <c r="AU30" i="1"/>
  <c r="AU33" i="1"/>
  <c r="AU34" i="1"/>
  <c r="AV34" i="1" s="1"/>
  <c r="AU55" i="1"/>
  <c r="AV55" i="1" s="1"/>
  <c r="AU79" i="1"/>
  <c r="AV79" i="1" s="1"/>
  <c r="AU36" i="1"/>
  <c r="M56" i="1"/>
  <c r="AU56" i="1"/>
  <c r="AU57" i="1"/>
  <c r="AV57" i="1" s="1"/>
  <c r="M60" i="1"/>
  <c r="M61" i="1"/>
  <c r="AU72" i="1"/>
  <c r="AV72" i="1" s="1"/>
  <c r="AU85" i="1"/>
  <c r="M47" i="1"/>
  <c r="AU48" i="1"/>
  <c r="AV48" i="1" s="1"/>
  <c r="AU49" i="1"/>
  <c r="AU68" i="1"/>
  <c r="AV68" i="1" s="1"/>
  <c r="AU73" i="1"/>
  <c r="AU76" i="1"/>
  <c r="AV76" i="1" s="1"/>
  <c r="AU23" i="1"/>
  <c r="M25" i="1"/>
  <c r="AU91" i="1"/>
  <c r="AU92" i="1"/>
  <c r="AU82" i="1"/>
  <c r="AU84" i="1"/>
  <c r="M88" i="1"/>
  <c r="AU89" i="1"/>
  <c r="AV89" i="1" s="1"/>
  <c r="AU41" i="1"/>
  <c r="AV41" i="1" s="1"/>
  <c r="AU42" i="1"/>
  <c r="AV42" i="1" s="1"/>
  <c r="AU46" i="1"/>
  <c r="AV46" i="1" s="1"/>
  <c r="AU80" i="1"/>
  <c r="AV80" i="1" s="1"/>
  <c r="M87" i="1"/>
  <c r="AU87" i="1"/>
  <c r="AU62" i="1"/>
  <c r="AV62" i="1" s="1"/>
  <c r="AU27" i="1"/>
  <c r="AU29" i="1"/>
  <c r="M32" i="1"/>
  <c r="AU35" i="1"/>
  <c r="AV35" i="1" s="1"/>
  <c r="AU28" i="1"/>
  <c r="AV28" i="1" s="1"/>
  <c r="AU78" i="1"/>
  <c r="AU64" i="1"/>
  <c r="AU65" i="1"/>
  <c r="AV65" i="1" s="1"/>
  <c r="AU52" i="1"/>
  <c r="AU53" i="1"/>
  <c r="AU54" i="1"/>
  <c r="AV54" i="1" s="1"/>
  <c r="AU58" i="1"/>
  <c r="AU59" i="1"/>
  <c r="AV59" i="1" s="1"/>
  <c r="AU60" i="1"/>
  <c r="AV60" i="1" s="1"/>
  <c r="AU61" i="1"/>
  <c r="AV61" i="1" s="1"/>
  <c r="AU70" i="1"/>
  <c r="AU71" i="1"/>
  <c r="AU44" i="1"/>
  <c r="AV44" i="1" s="1"/>
  <c r="AV47" i="1"/>
  <c r="AV67" i="1"/>
  <c r="AV75" i="1"/>
  <c r="AV25" i="1"/>
  <c r="AV88" i="1"/>
  <c r="AV45" i="1"/>
  <c r="AV81" i="1"/>
  <c r="AV37" i="1"/>
  <c r="AV39" i="1"/>
  <c r="AV30" i="1"/>
  <c r="AV33" i="1"/>
  <c r="AV36" i="1"/>
  <c r="AV56" i="1"/>
  <c r="AV85" i="1"/>
  <c r="AV49" i="1"/>
  <c r="AV73" i="1"/>
  <c r="AV92" i="1"/>
  <c r="AV82" i="1"/>
  <c r="AV84" i="1"/>
  <c r="AV87" i="1"/>
  <c r="AV29" i="1"/>
  <c r="AV64" i="1"/>
  <c r="AV52" i="1"/>
  <c r="AV53" i="1"/>
  <c r="AV58" i="1"/>
  <c r="AV71" i="1"/>
  <c r="M63" i="1" l="1"/>
  <c r="R97" i="1"/>
  <c r="AV70" i="1"/>
  <c r="AU69" i="1"/>
  <c r="AV78" i="1"/>
  <c r="AU77" i="1"/>
  <c r="AV91" i="1"/>
  <c r="AU90" i="1"/>
  <c r="AV90" i="1" s="1"/>
  <c r="AU22" i="1"/>
  <c r="AV23" i="1"/>
  <c r="AV96" i="1"/>
  <c r="AU95" i="1"/>
  <c r="M50" i="1"/>
  <c r="AU63" i="1"/>
  <c r="AV63" i="1" s="1"/>
  <c r="M77" i="1"/>
  <c r="M69" i="1"/>
  <c r="AV27" i="1"/>
  <c r="AU26" i="1"/>
  <c r="AV51" i="1"/>
  <c r="AU50" i="1"/>
  <c r="AV50" i="1" s="1"/>
  <c r="M26" i="1"/>
  <c r="M22" i="1"/>
  <c r="AV32" i="1"/>
  <c r="M97" i="1" l="1"/>
  <c r="AV26" i="1"/>
  <c r="AV22" i="1"/>
  <c r="AU97" i="1"/>
  <c r="AV97" i="1" s="1"/>
  <c r="AV95" i="1"/>
  <c r="AV77" i="1"/>
  <c r="AV69" i="1"/>
</calcChain>
</file>

<file path=xl/sharedStrings.xml><?xml version="1.0" encoding="utf-8"?>
<sst xmlns="http://schemas.openxmlformats.org/spreadsheetml/2006/main" count="354" uniqueCount="234">
  <si>
    <t>ORGANISMO: COLEGIO DE ESTUDIOS CIENTÍFICOS Y TECNOLÓGICOS DEL ESTADO DE SONORA</t>
  </si>
  <si>
    <t/>
  </si>
  <si>
    <t>Estructura Administrativa</t>
  </si>
  <si>
    <t>Categorías Programáticas</t>
  </si>
  <si>
    <t>Línea de Acción</t>
  </si>
  <si>
    <t>Funciones</t>
  </si>
  <si>
    <t>PED</t>
  </si>
  <si>
    <t>CLAVE NEP ORGANISMO</t>
  </si>
  <si>
    <t>DESCRIPCION</t>
  </si>
  <si>
    <t>META</t>
  </si>
  <si>
    <t>UNIDAD DE MEDIDA</t>
  </si>
  <si>
    <t>Finalidad</t>
  </si>
  <si>
    <t>Función</t>
  </si>
  <si>
    <t>Subfunción</t>
  </si>
  <si>
    <t>PROG.</t>
  </si>
  <si>
    <t>Subprograma</t>
  </si>
  <si>
    <t>Actividad o Proyecto</t>
  </si>
  <si>
    <t>ORIGINAL ANUAL</t>
  </si>
  <si>
    <t>MODIF. ANUAL</t>
  </si>
  <si>
    <t>CALENDARIO</t>
  </si>
  <si>
    <t>REALIZADO</t>
  </si>
  <si>
    <t>UR</t>
  </si>
  <si>
    <t>ER</t>
  </si>
  <si>
    <t>Ene</t>
  </si>
  <si>
    <t>Feb</t>
  </si>
  <si>
    <t>Mar</t>
  </si>
  <si>
    <t>1er. TRIM.</t>
  </si>
  <si>
    <t>Abr</t>
  </si>
  <si>
    <t>May</t>
  </si>
  <si>
    <t>Jun</t>
  </si>
  <si>
    <t>2do. TRIM.</t>
  </si>
  <si>
    <t>Jul</t>
  </si>
  <si>
    <t>Ago</t>
  </si>
  <si>
    <t>Sept</t>
  </si>
  <si>
    <t>3er. TRIM.</t>
  </si>
  <si>
    <t>Oct</t>
  </si>
  <si>
    <t>Nov</t>
  </si>
  <si>
    <t>Dic</t>
  </si>
  <si>
    <t>4to. TRIM.</t>
  </si>
  <si>
    <t>TOTAL ACUMULADO</t>
  </si>
  <si>
    <t>% AVANCE FISICO</t>
  </si>
  <si>
    <t>Evidencia enviada</t>
  </si>
  <si>
    <t>Descripción de las acciones</t>
  </si>
  <si>
    <t xml:space="preserve">Justificación de variación en el cumplimiento </t>
  </si>
  <si>
    <t>Motivo de resprogramación de meta</t>
  </si>
  <si>
    <t>DESARROLLO SOCIAL</t>
  </si>
  <si>
    <t>EDUCACIÓN</t>
  </si>
  <si>
    <t>01</t>
  </si>
  <si>
    <t>OTORGAR, REGULAR Y PROMOVER LA EDUCACIÓN</t>
  </si>
  <si>
    <t>SONORA EDUCADO</t>
  </si>
  <si>
    <t>EDUCACIÓN INTEGRAL PARA UN SONORA EDUCADO</t>
  </si>
  <si>
    <t>03</t>
  </si>
  <si>
    <t>ATENCIÓN A LA EDUCACIÓN MEDIA SUPERIOR</t>
  </si>
  <si>
    <t>EDUCACIÓN MEDIA SUPERIOR TECNOLÓGICA</t>
  </si>
  <si>
    <t>ELABORAR EL CALENDRIO ACADÉMICO PARA LA OPERACIÓN DE LOS PLANTELES DURANTE EL AÑO.</t>
  </si>
  <si>
    <t>DOCUMENTO</t>
  </si>
  <si>
    <t>REALIZAR REUNIONES PARA LA OPERACIÓN DE PROGRAMAS TENDIENTES AL MEJORAMIENTO DEL PROCESO DE ENSEÑANZA-APRENDIZAJE.</t>
  </si>
  <si>
    <t>REUNIÓN</t>
  </si>
  <si>
    <t>Oficio de comisión</t>
  </si>
  <si>
    <t>Reunión con supervisor y Directores de planteles.</t>
  </si>
  <si>
    <t>Ninguna</t>
  </si>
  <si>
    <t>PARTICIPAR EN LAS REUNIONES QUE CONVOCA LA COORDINACIÓN NACIONAL DE CECYTE'S, PARA MEJORAR EL NIVEL ACADÉMICO DEL COLEGIO.</t>
  </si>
  <si>
    <t>Reunión de Intercambio de Experiencias de la Prueba Enlace.</t>
  </si>
  <si>
    <t>ADQUIRIR  LAS PÓLIZAS DE  PROTECCIÓN DE LOS ACTIVOS DEL COLEGIO, SEGUROS DE ACCIDENTES Y SEGURO COLECTIVO.</t>
  </si>
  <si>
    <t>PÓLIZA</t>
  </si>
  <si>
    <t>Pólizas de seguros contra daños, vida grupo, Siga escolares y vehículos</t>
  </si>
  <si>
    <t>Se contrató la protección de activos y personal del Colegio mediante proceso de licitación</t>
  </si>
  <si>
    <t>N/A</t>
  </si>
  <si>
    <t>REALIZAR EL INVENTARIO DEL ACTIVO FIJO DEL COLEGIO.</t>
  </si>
  <si>
    <t>INFORME</t>
  </si>
  <si>
    <t>Durante del trimestre se realizaron las bajas de mobiliario en planteles</t>
  </si>
  <si>
    <t>Después de realizar las bajas de artículos, se procedió a hacer la detección de necesidades de inventarios para programarlos a partir del mes de abril de 2011.</t>
  </si>
  <si>
    <t>PROCESOS JURÍDICOS LABORALES ATENDIDOS DEL COLEGIO.</t>
  </si>
  <si>
    <t>No surgió ningún conflicto laboral</t>
  </si>
  <si>
    <t>Se programan de acuerdo a lo estimado y se condiciona su cumplimiento a que surja algún problema laboral.</t>
  </si>
  <si>
    <t>REALIZAR INFORMES DE LA CUENTA PÚBLICA.</t>
  </si>
  <si>
    <t>Copia de Oficio de entrega de 4to Informe Trimestral 2010 en el mes de enero y Cuenta Publica 2010 en el mes de Marzo</t>
  </si>
  <si>
    <t>Integración, captura y analisis  de la información financiera de conformidad con la guia y normativa correspondiente</t>
  </si>
  <si>
    <t>INTEGRAR Y PRESENTAR LA INFORMACIÓN FINANCIERA DEL COLEGIO.</t>
  </si>
  <si>
    <t>Copia de Oficio de entrega de Estados Financieros de los meses de Diciembre 2010, Enero y Febrero 2011.</t>
  </si>
  <si>
    <t>Se elaboraron los Estados Financieros conforme al procedimeinto establecido.</t>
  </si>
  <si>
    <t>SUPERVISAR Y CONTROLAR EL FORTALECIMIENTO DEL FONDO DE PREVISIÓN DEL COLEGIO.</t>
  </si>
  <si>
    <t xml:space="preserve">Pólizas Contables que registra el Fortalecimiento del Fondo de Previsión de los meses de Enero, Febrero y Marzo. </t>
  </si>
  <si>
    <t>Elaboración de solicitud de pago correspondiente</t>
  </si>
  <si>
    <t>SUPERVISAR LA IMPLEMENTACIÓN DE ACCIONES PARA RECUPERAR LA CARTERA VENCIDA EN PLANTELES.</t>
  </si>
  <si>
    <t>REPORTE</t>
  </si>
  <si>
    <t>Reporte de Cartera vencida y comprobante de viaje de Supervisión a planteles.</t>
  </si>
  <si>
    <t>Se generó reporte con información sobre adeudos de los alumnos por plantel y número de alumnos, se realaron actas de compromiso por parte del personal involucrado en la recuperación de la cartera.</t>
  </si>
  <si>
    <t>REALIZAR EL SEGUIMIENTO A LA ACTUALIZACIÓN DE LOS SISTEMAS DE INFORMACIÓN (PORTAL DE TRANSPARENCIA E INFOMEX)</t>
  </si>
  <si>
    <t>Informe trimestral enviado al Instituto de Transparencia Informativa y evaluación de la Contrloría al portal de transparencia.</t>
  </si>
  <si>
    <t xml:space="preserve">Se elaboró informe trimestral enero-abril de recepción y atención de solicitudes a través del SSIPSON y evaluación al Portal de Transparencia.  </t>
  </si>
  <si>
    <t>REALIZAR LA JUNTA DIRECTIVA DEL COLEGIO PARA LA RENDICIÓN DE CUENTAS .</t>
  </si>
  <si>
    <t>EVENTO</t>
  </si>
  <si>
    <t>Copia del resumen de acuerdos tomados.</t>
  </si>
  <si>
    <t>Se llevó a cabo sesión de la H. Junta Directiva, el día 22 de febrero.</t>
  </si>
  <si>
    <t>REALIZAR ACCIONES DE GESTIÓN INSTITUCIONAL.</t>
  </si>
  <si>
    <t>Oficio de comisión.</t>
  </si>
  <si>
    <t>Reunión para entrega del dictamen sobre el proceso de promoción docente para firma, del 6 al 8 de enero en México, D.F., Supervisión de planteles de la Zona San Luis Río Colorado en Mexicali, B.C., el 13 y 14 de enero., Reunión para entrega de anexo de ejecución de los planteles Bácum y Cajeme, del 16 al 19 de enero en México, D.F., Seminario taller sobre la implementación Construye T en la Representación estatal de Educ. Media Superior en B.C.S., del 25 al 29 de enero., Seminario taller sobre la implementación Construye T en la Representación estatal de Educ. Media Superior en B.C.S., del 1 al 5 de febrero., Inauguración de DECIDE 2011 en Cd. Obregón y visita a planteles de la zona Mayo y Yaqui, del 15 al 17 de marzo., Visita a planteles Miguel Alemán y Puerto Libertad, el 30 de marzo.</t>
  </si>
  <si>
    <t>Se rebasó la meta en enero y febrero, en virtud de presentarse la necesidad de realizar supervisión en planteles y cumplir con compromisos a los que fue convocado el Director General por instancias superiores.</t>
  </si>
  <si>
    <t>REALIZAR AUDITORÍAS DIRECTAS  Y ESPECÍFICAS A LAS UNIDADES ADMINISTRATIVAS DEL COLEGIO.</t>
  </si>
  <si>
    <t xml:space="preserve">1.- Copias de Informes
</t>
  </si>
  <si>
    <t>Realización de auditorias en apego al proceso de auditorias directas, verificando el cumplimiento de la Entidad respecto a la normatividad aplicable en el ejercicio de los recursos asignados. Proceso P01</t>
  </si>
  <si>
    <t>Por normatividad se le da preferencia de intervención  a las auditorias que realiza tanto el despacho externo como el ISAF</t>
  </si>
  <si>
    <t>Reprogramación de la meta debido a la actuación en la Entidad del despacho externo y del ISF.</t>
  </si>
  <si>
    <t>REALIZAR LOS INFORMES SOBRE RECOLECCIÓN Y ATENCIÓN DE PETICIONES CIUDADANAS INTERPUESTAS EN LOS BUZONES DE LAS UNIDADES ADMINISTRATIVAS DEL COLEGIO.</t>
  </si>
  <si>
    <t>1.- Concentrados estadísticos.</t>
  </si>
  <si>
    <t>Recolección y atención de peticiones ciudadanas con el fin de impulsar la transparencia y combate a la corrupción. Proceso P02</t>
  </si>
  <si>
    <t>Nada que manifestar</t>
  </si>
  <si>
    <t>SUPERVISAR LAS ACCIONES DEL PROCESO DE PLANEACIÓN.</t>
  </si>
  <si>
    <t>ACTUALIZAR LOS MANUALES DE OPERACIÓN DEL COLEGIO( MANUAL DE ORGANIZACIÓN, MANUAL DE PROCEDIMIENTOS, REGLAMENTO INTERIOR).</t>
  </si>
  <si>
    <t xml:space="preserve">Se iniciaron las activdades de actualización quedando pendientes la autorización de las instancias correspondientes </t>
  </si>
  <si>
    <t>meta reprogramada para el 2do. Trim</t>
  </si>
  <si>
    <t>INTEGRAR LA INFORMACIÓN ESTADÍSTICA GENERADA POR EL COLEGIO  (911.7, 911.8, ESTADÌSTICA BÁSICA DE INICIO Y FIN DE SEMESTRE).</t>
  </si>
  <si>
    <t>Estadistica básica de fin de semestre agosto 10-enero 11 e inicio de semestre feb-jun 2011</t>
  </si>
  <si>
    <t>concentrado</t>
  </si>
  <si>
    <t>INTEGRAR LOS ANTEPROYECTOS DE PROGRAMA OPERATIVO ANUAL Y PRESUPUESTO  DE EGRESOS 2011.</t>
  </si>
  <si>
    <t>INFORMAR SOBRE LAS GESTIONES PARA  LA REGULARIZACIÓN TERRENOS DE PLANTELES, QUE PROCEDE DE DONACIONES EJIDALES, ESTATALES Y DE PARTICULARES.</t>
  </si>
  <si>
    <t>Reporte de avances en las gestiones de regularización de terrenos</t>
  </si>
  <si>
    <t>SUPERVISAR Y CONTROLAR LAS ACCIONES DEL PROCESO DE VINCULACIÓN.</t>
  </si>
  <si>
    <t>OFICIOS DE COMISIÓN, OFICIOS DE CONVOCATORIAS, OFICIOS DE APOYO DE PARTICIPACIÓN EN EVENTOS, OFICIOS DE APOYO CON ALUMNOS.</t>
  </si>
  <si>
    <t>VISITAS DE SUPERVISIÓN Y REUNIONES CON PROMOTORES, PARTICIPACIÓN EN CONVOCATORIAS, APOYO CON ALUMNOS. ETC.</t>
  </si>
  <si>
    <t>NO EXISTE VARIACIÓN</t>
  </si>
  <si>
    <t>NO EXISTE REPROGRAMACIÓN</t>
  </si>
  <si>
    <t>APLICAR LAS EVALUACIONES ACADÉMICAS ESPECIALES A LOS ESTUDIANTES.</t>
  </si>
  <si>
    <t>REALIZAR REUNIONES DE TRABAJO PARA LA ELABORACIÓN DEL ESTUDIO DE FACTIBILIDAD PARA LA IMPLEMENTACIÓN DEL BACHILLERATO VIRTUAL</t>
  </si>
  <si>
    <t>minutas de trabajos de cada una de las reuniones de trabajo</t>
  </si>
  <si>
    <t>COORDINAR Y CONTROLAR LA APLICACIÓN DE LOS EXÁMENES DEPARTAMENTALES.</t>
  </si>
  <si>
    <t xml:space="preserve">1A. Circ-001/2011. Logística de cursos intersemestrales.                                                       1B. Lista de aplicación de exámenes a alumnos en curso intersemestral del plantel B. Lobos.                                                                           2A. Oficio de entrega de exámenes aplicados del plantel Suaqui Grande.                                                                          2B. Relación de materiales de evaluación entregados por la imprenta a planteles.                                        </t>
  </si>
  <si>
    <t>1. Cursos intersemestrales y su correspondiente evaluación en 21 de enero de 2011.                                                      2. Aplicación de exámenes del primer parcial.</t>
  </si>
  <si>
    <t>Ninguno</t>
  </si>
  <si>
    <t>COORDINAR Y PROPICIAR LA PARTICIPACIÓN DE NUESTROS ESTUDIANTES  EN CONCURSOS ACADÉMICOS.</t>
  </si>
  <si>
    <t>Circular  007, circular  030, Constancia   XX Olimpiada  Nacional de Química.</t>
  </si>
  <si>
    <t>Se realizo concurso academico etapa  Zona en el  mes de febrero y  en  marzo  etapa  Estatal, tambien se  realizó en marzo  el  concurso  nacional  de Química.</t>
  </si>
  <si>
    <t xml:space="preserve">SUPERVISAR EL QUEHACER DE LOS PLANTELES A CARGO DE LOS SUPERVISIORES DE ZONA. </t>
  </si>
  <si>
    <t>Informe de la reunión y fotos</t>
  </si>
  <si>
    <t>1. Camión que prestará servicio a alumnos de CECyTES plantel Cajeme.  2.  Evento rendición de cuentas en el plantel Yécora.  3.  Reunión con maestros para analizar resultados de primer examen parcial e indicadores académicos en el plantel Sta. María del Buáraje.</t>
  </si>
  <si>
    <t>PROVEER DE SERVICIOS BIBLIOTECARIOS A LOS ALUMNOS Y DOCENTES</t>
  </si>
  <si>
    <t>REALIZAR EL SEGUIMIENTO A LA IMPLEMENTACIÓN DEL PROGRAMA INSTITUCIONAL DE TUTORÍAS.</t>
  </si>
  <si>
    <t>Listas de asistencia de las 3 reuniones regionales y agendas de trabajo,  Listados de recibido de CDs con videos de mortivación y formato de evaluación de los Planes de Acción Tutorial, Informe de las visitas a los planteles con la agenda respectiva.</t>
  </si>
  <si>
    <t>En enero, se realizaron 3 Reuniones regionales. En Febrero se hizo acopio de materiales, privilegiando videos de motivación y se entregaron a los directores y supervisores, así como el seguimiento a los Planes de Acción Tutorial,  En marzo se realizaron dos  Visitas de seguimiento a dos planteles.</t>
  </si>
  <si>
    <t>En el mes de enero se hicieron 3 debido a que se tienen regionalizadas las reuniones.</t>
  </si>
  <si>
    <t>INTEGRAR EL EXPEDIENTE PARA LA SOLICITUD DEL FONDO DE AMPLIACIÓN A LA COBERTURA DEL PROGRAMA DE INFRAESTRUCTURA .</t>
  </si>
  <si>
    <t>Meta reprogramada para e segundo trimestre debido a que no ha salido publicada la convocatoria  por parte de la SEP</t>
  </si>
  <si>
    <t>EMITIR LOS CERTIFICADOS PARCIALES Y DE TERMINACIÓN DE ESTUDIOS.</t>
  </si>
  <si>
    <t>SUPERVISIÓN DEL PROCESO DE REGISTRO Y CONTROL ESCOLAR (LA CORRECTA APLICACIÓN DE LAS NORMAS Y PROCEDIMIENTOS DE CONTROL ESCOLAR).</t>
  </si>
  <si>
    <t>EXPEDIR LOS TÍTULOS DE TÉCNICO EN BACHILLER A LOS EGRESADOS DE LA GENERACIÓN 2007-2010.</t>
  </si>
  <si>
    <t>SEGUIMIENTO A LA APLICACIÓN DE LOS PROGRAMAS DE BECAS.</t>
  </si>
  <si>
    <t>REPORTES DE ALUMNOS BECADOS EN EL PRIMER SEMESTRE.</t>
  </si>
  <si>
    <t>APOYO A TODOS LOS PLANTELES CON LAS DUDAS PARA LA REINSCRIPCIÓN DE TODOS LOS BECARIOS.</t>
  </si>
  <si>
    <t xml:space="preserve"> REVISAR LOS MÓDULOS DE APRENDIZAJE PARA LA IMPRESIÓN DE MATERIALES DIDÁCTICOS.</t>
  </si>
  <si>
    <t>listas firmadas por los docentes y oficio de invitación.</t>
  </si>
  <si>
    <t xml:space="preserve">se inició la estructura y dosificación de las asgnaturas de quinto semestre. </t>
  </si>
  <si>
    <t>APLICAR Y EVALUAR EL PROCESO DE PROMOCIÓN DOCENTE.</t>
  </si>
  <si>
    <t>APLICAR Y EVALUAR EL PROGRAMA DE HOMOLOGACIÓN DOCENTE.</t>
  </si>
  <si>
    <t>OPERAR UN PROGRAMA DE CAPACITACIÓN Y  FORMACIÓN DOCENTE.</t>
  </si>
  <si>
    <t>Lista de asistencia</t>
  </si>
  <si>
    <t>Curso taller Evaluar Bien para Enseñar mejor.</t>
  </si>
  <si>
    <t>INCENTIVAR AL PERSONAL DOCENTE QUE  ELEVEN LOS NIVELES DE APROVECHAMIENTO DE LOS ALUMNOS (PROGRAMA DE ESTÍMULOS).</t>
  </si>
  <si>
    <t>Se reprogramo para los meses de junio o julio, por motivo de recorte presupuestal.</t>
  </si>
  <si>
    <t>INTEGRAR Y EVALUAR LA OPERATIVIDAD DE LAS ACADEMIAS PARA EL MEJORAMIENTO CONTINUO DEL SISTEMA EDUCATIVO.</t>
  </si>
  <si>
    <t>Se reprogramo para finales de mayo por recorte presupuestal.</t>
  </si>
  <si>
    <t>APLICAR EL PROCESO DE SELECCIÓN DEL PERSONAL DOCENTE.</t>
  </si>
  <si>
    <t>REALIZAR LA ASIGNACIÓN DE CARGAS ACADÉMICAS EN BASE AL PROCESO DEL EXAMEN DE OPOSICIÓN.</t>
  </si>
  <si>
    <t>REALIZAR EL SEGUIMIENTO Y EVALUACIÓN DE LA REFORMA CURRICULAR E INTEGRAL DE LA EDUCACIÓN MDIA SUPERIOR.</t>
  </si>
  <si>
    <t>OPERAR EL PROGRAMA DE INVERSIÓN EN INFRAESTRUCTURA 2011 EN COORDINACIÓN CON LAS AUTORIDADES EDUCATIVA Y DEL INTITUTO SONORENSE DE INFRAESTRUCTURA EDUCATIVA.</t>
  </si>
  <si>
    <t>REALIZAR LAS GESTIONES PARA LA ADQUISICIÓN E INSTALACIÓN DE BIENES INFORMÁTICOS.</t>
  </si>
  <si>
    <t xml:space="preserve">2 Cotizacion </t>
  </si>
  <si>
    <t xml:space="preserve">Se tiene 2 cotizaciones de para la realizacion del Upgrate de 4 Licencia de desarrollo Visual Studio 2010. </t>
  </si>
  <si>
    <t>Falta una Cotizacion para tener las tres opciones de validacion del costo del software.</t>
  </si>
  <si>
    <t>REALIZAR EL MANTENIMIENTO DE INMUEBLES EN LOS PLANTELES DEL COLEGIO.</t>
  </si>
  <si>
    <t>Reportes mensuales de pagos por concepto de reparaciones a los edificios de Planteles y EMSaD. Así como servicios que según el Clasificador del Gasto, se incluyen en las partidas de mantenimiento de edificios.</t>
  </si>
  <si>
    <t>Reparaciones de edificios, servicios de apoyo al mantenimiento</t>
  </si>
  <si>
    <t>REALIZAR EL MANTENIMIENTO DE MUEBLES EN LOS PLANTELES DEL COLEGIO.</t>
  </si>
  <si>
    <t>Reportes de febrero y marzo por concepto de pago a reparaciones de bienes inmuebles de los planteles y EMSaD</t>
  </si>
  <si>
    <t>Mantenimiento preventivo y correctivo a bienes muebles de los planteles y EMSaD los meses de febrero y marzo</t>
  </si>
  <si>
    <t>Se programan de acuerdo a un estimado y se ejecutan de acuerdo a las necesidades</t>
  </si>
  <si>
    <t>REALIZAR EL SERVICIO PREVENTIVO Y CORRECTIVO EN LOS CASOS QUE SE REQUIERE, A LOS EQUIPOS DE COMPUTO DEL COLEGIO.</t>
  </si>
  <si>
    <t>Informes de Visitas</t>
  </si>
  <si>
    <t>Se visita a cada plantel con la finalidad de realizar un servicio preventivo y correctivo, ademas de apoyo en alguna instalcion o adecuacion requerida por cada plantel en el area de sistemas.</t>
  </si>
  <si>
    <t>REALIZAR EL SEGUIMIENTO  DEL EQUIPAMIENTO DE LOS LABORATORIOS Y TALLERES DE LOS PLANTELES DEL COLEGIO.</t>
  </si>
  <si>
    <t>No se han equipado por recorte presupuestal.</t>
  </si>
  <si>
    <t>PARTICIPACIÓN DE LOS ALUMNOS EN EVENTOS ARTÍSTICOS Y CULTURALES QUE FORTALEZCAN SU FORMACIÓN INTEGRAL.</t>
  </si>
  <si>
    <t>ELABORACIÓN DE DIAGNÓSTICOS, INFORMACIÓN DE DIAGNÓSTICO DE MATERIALES REQUERIDOS PAR A LAS ACTIVIDADES CULTURALES, OFICIOS Y CIRCULARES, SOLICITUD DE PAGO PARA APOYO DEL V CONCURSO CULTURAL ESTATAL, OFICIO DE PLANTELES E INFORMES DE ACTIVIDADES INTERNAS Y EXTERNAS.</t>
  </si>
  <si>
    <t>TRÁMITES ANTE LAS INSTANCIAS CORRESPONDIENTES PARA LLEVAR A CABO LAS REUNIONES DE ZONA Y EL CONCURSO ESTATAL DE CULTURAL.</t>
  </si>
  <si>
    <t>PARTICIPACIÓN DE LOS ALUMNOS EN EVENTOS Y ACTIVIDADES QUE FORTALEZCAN LOS VALORES, LA SANA CONVIVENCIA Y EL DESARROLLO DEL CARÁCTER.</t>
  </si>
  <si>
    <t>CONVOCATORIA DE ESCOLTAS Y RESULTADOS DEL V CONCURSO DE ESCOLTAS DE BANDERA CECyTES 2011.</t>
  </si>
  <si>
    <t>PARTICIPACIÓN DE LOS ALUMNOS GANADORES EN EL CONCURSO DE ESCOLTAS EN EL ENCUENTRO ESTATAL.</t>
  </si>
  <si>
    <t>PARTICIPACIÓN DE LOS ALUMNOS EN EL PROGRAMA DE ACTIVACIÓN FÍSICA Y DEPORTE PARA LA SALUD.</t>
  </si>
  <si>
    <t>MEMORÍA TÉCNICA DEL IX ENCUENTRO DEPORTIVO INTERCECyTES Y CONVOCATORIA DEL IX ENCUENTRO DEPORTIVO INTERCECYTES</t>
  </si>
  <si>
    <t>PARTICIPACIÓN DE LOS ALUMNOS EN LOS ENCUENTROS DEPORTIVOS DE ZONA.</t>
  </si>
  <si>
    <t>ANÁLISIS DE LA INFORMACIÓN PARA CONOCER EL GRADO DE INCORPORACIÓN DE NUESTROS EGRESADOS EN LOS SECTORES EDUCATIVO Y PRODUCTIVO.</t>
  </si>
  <si>
    <t>informe de resultados del programa de seguimiento de egresados</t>
  </si>
  <si>
    <t>REALIZAR LA PARTICIPACIÓN DE LOS ALUMNOS  EN EL CONCURSO DE CREATIVIDAD TECNOLÓGICA.</t>
  </si>
  <si>
    <t>circular de invitación</t>
  </si>
  <si>
    <t>revisión de proyectos a participar, invitación de jurados externos.</t>
  </si>
  <si>
    <t>PROMOVER Y DAR SEGUIMIENTO AL PROGRAMA DE SERVICIOS SOCIAL.</t>
  </si>
  <si>
    <t>CREAR E IMPLEMENTAR UN PROGRAMA DE PROMOCIÓN Y DIFUSIÓN DE LA IMAGEN INSTITUCIONAL.</t>
  </si>
  <si>
    <t>RELACIÓN DE CONVOCATORIAS PUBLICADAS, RELACIÓN DE NOTAS PUBLICADAS, FOTOGRAFIAS DEL CONCURSO ESTATAL ACDÉMICO, EVENTOS DE RENDICIÓN DE CUENTAS, INAUGURACIÓN DECIDE, ENTREGAS DE BECAS, PRESENTACIÓN DE CONVOCATORIAS.</t>
  </si>
  <si>
    <t>APOYO EN LA DIFUSCIÓN DE TODOS LOS EVENTOS DEL COLEGIO.</t>
  </si>
  <si>
    <t>PARTICIPAR EN EL FORO ESTATAL DE IMPULSA CON EMPRESAS ESTUDIANTILES FORMADAS EN LOS PLANTELES DEL COLEGIO.</t>
  </si>
  <si>
    <t>CONCERTAR CITAS CON EMPRESAS Y ORGANISMOS PARA LA REALIZACIÓN DE VISITAS Y VIAJES DE ESTUDIO DE LOS ESTUDIANTES, ACORDE A LOS PLANES DE ESTUDIOS.</t>
  </si>
  <si>
    <t>SUPERVISAR LA OPERATIVIDAD DE LOS COMITÉS DE VINCULACIÓN, LOCALES, REGIONALES Y ESTATAL.</t>
  </si>
  <si>
    <t>OPERAR EL PROGRAMA DE VALORES Y PREVENCIÓN DE CONDUCTAS DE RIESGO.</t>
  </si>
  <si>
    <t>REALIZAR LAS GESTIONES NECESARIAS PARA FORMALIZAR LOS VÍNCULOS DEL COLEGIO CON INSTITUCIONES ACADÉMICAS GUBERNAMENTALES Y DEL SECTOR PRODUCTIVO.</t>
  </si>
  <si>
    <t>CONVENIO</t>
  </si>
  <si>
    <t>CONVENIO DE COLABORACIÓN CON EL REGISTRO CIVIL.</t>
  </si>
  <si>
    <t>APOYO EN LA FIRMA DE CONVENIO.</t>
  </si>
  <si>
    <t>REALIZAR LA CAPACITACIÓN DE AUXILIARES ADMINISTRATIVOS DE LOS PLANTELES.</t>
  </si>
  <si>
    <t>OPERAR EL PROGRAMA DE ADMINISTRACIÓN, CAPACITACIÓN Y PROFESIONALIZACIÓN DEL RECURSO HUMANO.</t>
  </si>
  <si>
    <t>Entrega de reportes mensuales con los movimientos de nomina correspondientes a cada mes</t>
  </si>
  <si>
    <t>Recopilación de información sobre altas, bajas y movimientos de personal  de cada quincena.</t>
  </si>
  <si>
    <t>APLICAR UN PROGRAMA DE ESTÍMULOS AL PERSONAL DE LA INSTITUCIÓN, A TRAVÉS DE LOS SERVICIOS QUE PRESTA AL PERSONAL.</t>
  </si>
  <si>
    <t>EVALUAR LA CORRECTA APLICACIÓN DE LOS PROGRAMAS ACADÉMICOS.</t>
  </si>
  <si>
    <t>Informe de comisión y oficio de comisión.</t>
  </si>
  <si>
    <t>Reunión para entregas de informes de gestiones de los planteles.</t>
  </si>
  <si>
    <t>INTEGRAR LOS INFORMES DEL CUMPLIMIENTO DE METAS PROGRAMADAS EN EL PROGRAMA OPERATIVO ANUAL 2010 E INTEGRARLO A LA CUENTA PÚBLICA.</t>
  </si>
  <si>
    <t>Informe del 4to. Trim. Y cuenta publica</t>
  </si>
  <si>
    <t>TOTAL</t>
  </si>
  <si>
    <t>SISTEMA ESTATAL DE EVALUACION</t>
  </si>
  <si>
    <t>INFORME DE AVANCE PROGRAMATICO</t>
  </si>
  <si>
    <t>EVTOP-03</t>
  </si>
  <si>
    <t>DIRECCIÓN ACADÉMICA</t>
  </si>
  <si>
    <t>DIRECCIÓN ADMINISTRATIVA</t>
  </si>
  <si>
    <t>DIRECCIÓN FINANCIERA</t>
  </si>
  <si>
    <t>DIRECCIÓN GENERAL</t>
  </si>
  <si>
    <t>ÓRGANO DE CONTROL Y DESARROLLO ADMINISTRATIVO</t>
  </si>
  <si>
    <t>DIRECCIÓN DE PLANEACIÓN</t>
  </si>
  <si>
    <t>DIRECCIÓN DE VINCULACIÓN</t>
  </si>
  <si>
    <t xml:space="preserve">PLANTELES </t>
  </si>
  <si>
    <t>COORDINACIÓN DE ZONA</t>
  </si>
  <si>
    <t>IMPARTIR SERVICIOS EDUCATIVOS EN 25 PLANTELES DE BACHILLERATO TECNOLÓGICO Y 23 CENTROS DE EDUCACIÓN A DISTANCIA</t>
  </si>
  <si>
    <t>COLEGIO DE ESTUDIOS CIENTÍFICOS Y TECNOLÓGICOS DEL ESTADO DE SONORA</t>
  </si>
  <si>
    <t>METAS Y RECURSOS</t>
  </si>
  <si>
    <t>PRIMER TRIMESTRE DE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</si>
</sst>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€&quot;* #,##0.00_-;\-&quot;€&quot;* #,##0.00_-;_-&quot;€&quot;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18">
    <xf numFmtId="0" fontId="0" fillId="0" borderId="0" xfId="0"/>
    <xf numFmtId="0" fontId="1" fillId="0" borderId="0" xfId="1"/>
    <xf numFmtId="0" fontId="1" fillId="0" borderId="0" xfId="1" applyAlignment="1">
      <alignment vertical="center" wrapText="1"/>
    </xf>
    <xf numFmtId="0" fontId="1" fillId="0" borderId="0" xfId="1" applyAlignment="1">
      <alignment horizont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vertical="center" wrapText="1"/>
    </xf>
    <xf numFmtId="4" fontId="2" fillId="0" borderId="9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top" wrapText="1"/>
    </xf>
    <xf numFmtId="0" fontId="4" fillId="0" borderId="23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justify" wrapText="1"/>
    </xf>
    <xf numFmtId="0" fontId="4" fillId="0" borderId="10" xfId="1" applyFont="1" applyBorder="1" applyAlignment="1">
      <alignment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24" xfId="1" applyFont="1" applyBorder="1" applyAlignment="1">
      <alignment vertical="top" wrapText="1"/>
    </xf>
    <xf numFmtId="0" fontId="4" fillId="0" borderId="25" xfId="1" applyFont="1" applyBorder="1" applyAlignment="1">
      <alignment vertical="top" wrapText="1"/>
    </xf>
    <xf numFmtId="3" fontId="4" fillId="0" borderId="25" xfId="1" applyNumberFormat="1" applyFont="1" applyBorder="1" applyAlignment="1">
      <alignment vertical="top" wrapText="1"/>
    </xf>
    <xf numFmtId="3" fontId="4" fillId="0" borderId="26" xfId="1" applyNumberFormat="1" applyFont="1" applyBorder="1" applyAlignment="1">
      <alignment vertical="top" wrapText="1"/>
    </xf>
    <xf numFmtId="0" fontId="4" fillId="0" borderId="27" xfId="1" applyFont="1" applyBorder="1" applyAlignment="1">
      <alignment vertical="top" wrapText="1"/>
    </xf>
    <xf numFmtId="0" fontId="5" fillId="0" borderId="28" xfId="1" applyFont="1" applyBorder="1"/>
    <xf numFmtId="0" fontId="5" fillId="0" borderId="0" xfId="1" applyFont="1"/>
    <xf numFmtId="0" fontId="4" fillId="0" borderId="13" xfId="1" applyFont="1" applyBorder="1" applyAlignment="1">
      <alignment horizontal="justify" wrapText="1"/>
    </xf>
    <xf numFmtId="0" fontId="4" fillId="0" borderId="13" xfId="1" applyFont="1" applyBorder="1" applyAlignment="1">
      <alignment vertical="top" wrapText="1"/>
    </xf>
    <xf numFmtId="0" fontId="4" fillId="0" borderId="13" xfId="1" applyFont="1" applyBorder="1" applyAlignment="1">
      <alignment horizontal="center" vertical="top" wrapText="1"/>
    </xf>
    <xf numFmtId="0" fontId="4" fillId="0" borderId="23" xfId="1" quotePrefix="1" applyFont="1" applyBorder="1" applyAlignment="1">
      <alignment horizontal="center" vertical="top" wrapText="1"/>
    </xf>
    <xf numFmtId="49" fontId="4" fillId="0" borderId="23" xfId="1" applyNumberFormat="1" applyFont="1" applyBorder="1" applyAlignment="1">
      <alignment horizontal="center" vertical="top" wrapText="1"/>
    </xf>
    <xf numFmtId="49" fontId="4" fillId="0" borderId="29" xfId="1" applyNumberFormat="1" applyFont="1" applyBorder="1" applyAlignment="1">
      <alignment horizontal="center" vertical="top" wrapText="1"/>
    </xf>
    <xf numFmtId="0" fontId="4" fillId="3" borderId="28" xfId="0" applyFont="1" applyFill="1" applyBorder="1" applyAlignment="1">
      <alignment horizontal="justify" wrapText="1"/>
    </xf>
    <xf numFmtId="0" fontId="4" fillId="4" borderId="28" xfId="1" applyFont="1" applyFill="1" applyBorder="1" applyAlignment="1">
      <alignment horizontal="justify" wrapText="1"/>
    </xf>
    <xf numFmtId="0" fontId="4" fillId="4" borderId="28" xfId="1" applyFont="1" applyFill="1" applyBorder="1" applyAlignment="1">
      <alignment horizontal="center" vertical="top" wrapText="1"/>
    </xf>
    <xf numFmtId="0" fontId="4" fillId="4" borderId="28" xfId="1" applyFont="1" applyFill="1" applyBorder="1" applyAlignment="1">
      <alignment vertical="top" wrapText="1"/>
    </xf>
    <xf numFmtId="0" fontId="4" fillId="4" borderId="30" xfId="1" applyFont="1" applyFill="1" applyBorder="1" applyAlignment="1">
      <alignment vertical="top" wrapText="1"/>
    </xf>
    <xf numFmtId="0" fontId="4" fillId="2" borderId="31" xfId="1" applyFont="1" applyFill="1" applyBorder="1" applyAlignment="1">
      <alignment vertical="top" wrapText="1"/>
    </xf>
    <xf numFmtId="0" fontId="4" fillId="2" borderId="30" xfId="1" applyFont="1" applyFill="1" applyBorder="1" applyAlignment="1">
      <alignment vertical="top" wrapText="1"/>
    </xf>
    <xf numFmtId="0" fontId="5" fillId="5" borderId="28" xfId="1" applyFont="1" applyFill="1" applyBorder="1"/>
    <xf numFmtId="0" fontId="8" fillId="0" borderId="28" xfId="0" applyFont="1" applyBorder="1" applyAlignment="1">
      <alignment horizontal="justify" vertical="top" wrapText="1"/>
    </xf>
    <xf numFmtId="0" fontId="5" fillId="0" borderId="28" xfId="1" applyFont="1" applyBorder="1" applyAlignment="1">
      <alignment horizontal="justify" wrapText="1"/>
    </xf>
    <xf numFmtId="0" fontId="5" fillId="0" borderId="28" xfId="1" applyFont="1" applyBorder="1" applyAlignment="1">
      <alignment horizontal="center" wrapText="1"/>
    </xf>
    <xf numFmtId="0" fontId="4" fillId="0" borderId="28" xfId="1" applyFont="1" applyBorder="1" applyAlignment="1">
      <alignment horizontal="right" wrapText="1"/>
    </xf>
    <xf numFmtId="1" fontId="5" fillId="0" borderId="30" xfId="1" applyNumberFormat="1" applyFont="1" applyBorder="1" applyAlignment="1">
      <alignment horizontal="center" vertical="top"/>
    </xf>
    <xf numFmtId="1" fontId="4" fillId="5" borderId="30" xfId="1" applyNumberFormat="1" applyFont="1" applyFill="1" applyBorder="1" applyAlignment="1">
      <alignment horizontal="center" vertical="top"/>
    </xf>
    <xf numFmtId="1" fontId="5" fillId="0" borderId="30" xfId="2" applyNumberFormat="1" applyFont="1" applyBorder="1" applyAlignment="1">
      <alignment horizontal="center" vertical="top"/>
    </xf>
    <xf numFmtId="1" fontId="5" fillId="0" borderId="31" xfId="1" applyNumberFormat="1" applyFont="1" applyBorder="1" applyAlignment="1">
      <alignment horizontal="center" vertical="top"/>
    </xf>
    <xf numFmtId="1" fontId="4" fillId="2" borderId="30" xfId="1" applyNumberFormat="1" applyFont="1" applyFill="1" applyBorder="1" applyAlignment="1">
      <alignment horizontal="center" vertical="top"/>
    </xf>
    <xf numFmtId="1" fontId="4" fillId="0" borderId="28" xfId="3" applyNumberFormat="1" applyFont="1" applyBorder="1" applyAlignment="1">
      <alignment horizontal="center" vertical="top"/>
    </xf>
    <xf numFmtId="2" fontId="4" fillId="0" borderId="28" xfId="3" applyNumberFormat="1" applyFont="1" applyBorder="1" applyAlignment="1">
      <alignment horizontal="center" vertical="top"/>
    </xf>
    <xf numFmtId="0" fontId="5" fillId="0" borderId="28" xfId="0" applyFont="1" applyBorder="1"/>
    <xf numFmtId="0" fontId="5" fillId="0" borderId="28" xfId="0" applyFont="1" applyBorder="1" applyAlignment="1">
      <alignment vertical="top"/>
    </xf>
    <xf numFmtId="0" fontId="5" fillId="0" borderId="28" xfId="0" applyFont="1" applyBorder="1" applyAlignment="1">
      <alignment vertical="top" wrapText="1"/>
    </xf>
    <xf numFmtId="0" fontId="5" fillId="0" borderId="28" xfId="0" applyFont="1" applyBorder="1" applyAlignment="1">
      <alignment wrapText="1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justify" vertical="justify" wrapText="1"/>
    </xf>
    <xf numFmtId="0" fontId="5" fillId="0" borderId="28" xfId="0" applyFont="1" applyBorder="1" applyAlignment="1">
      <alignment horizontal="justify" vertical="center" wrapText="1"/>
    </xf>
    <xf numFmtId="0" fontId="5" fillId="0" borderId="28" xfId="0" applyFont="1" applyBorder="1" applyAlignment="1">
      <alignment vertical="distributed"/>
    </xf>
    <xf numFmtId="0" fontId="5" fillId="0" borderId="28" xfId="1" applyFont="1" applyBorder="1" applyAlignment="1">
      <alignment wrapText="1"/>
    </xf>
    <xf numFmtId="0" fontId="5" fillId="0" borderId="28" xfId="1" applyFont="1" applyBorder="1" applyAlignment="1">
      <alignment horizontal="justify" vertical="top"/>
    </xf>
    <xf numFmtId="0" fontId="5" fillId="0" borderId="28" xfId="0" applyFont="1" applyBorder="1" applyAlignment="1">
      <alignment horizontal="justify" wrapText="1"/>
    </xf>
    <xf numFmtId="1" fontId="4" fillId="5" borderId="30" xfId="2" applyNumberFormat="1" applyFont="1" applyFill="1" applyBorder="1" applyAlignment="1">
      <alignment horizontal="center" vertical="top"/>
    </xf>
    <xf numFmtId="1" fontId="5" fillId="0" borderId="31" xfId="0" applyNumberFormat="1" applyFont="1" applyBorder="1" applyAlignment="1">
      <alignment horizontal="center" vertical="top"/>
    </xf>
    <xf numFmtId="1" fontId="5" fillId="0" borderId="30" xfId="0" applyNumberFormat="1" applyFont="1" applyBorder="1" applyAlignment="1">
      <alignment horizontal="center" vertical="top"/>
    </xf>
    <xf numFmtId="1" fontId="4" fillId="2" borderId="30" xfId="2" applyNumberFormat="1" applyFont="1" applyFill="1" applyBorder="1" applyAlignment="1">
      <alignment horizontal="center" vertical="top"/>
    </xf>
    <xf numFmtId="0" fontId="5" fillId="6" borderId="28" xfId="0" applyFont="1" applyFill="1" applyBorder="1" applyAlignment="1">
      <alignment vertical="top" wrapText="1"/>
    </xf>
    <xf numFmtId="0" fontId="5" fillId="6" borderId="28" xfId="0" applyFont="1" applyFill="1" applyBorder="1" applyAlignment="1">
      <alignment horizontal="left" vertical="top" wrapText="1"/>
    </xf>
    <xf numFmtId="0" fontId="5" fillId="6" borderId="28" xfId="0" applyFont="1" applyFill="1" applyBorder="1" applyAlignment="1">
      <alignment vertical="top"/>
    </xf>
    <xf numFmtId="0" fontId="5" fillId="0" borderId="28" xfId="0" applyFont="1" applyBorder="1" applyAlignment="1">
      <alignment horizontal="left" vertical="top" wrapText="1" indent="1"/>
    </xf>
    <xf numFmtId="0" fontId="5" fillId="0" borderId="29" xfId="1" applyFont="1" applyBorder="1" applyAlignment="1">
      <alignment horizontal="center" vertical="top" wrapText="1"/>
    </xf>
    <xf numFmtId="0" fontId="5" fillId="0" borderId="28" xfId="1" applyFont="1" applyBorder="1" applyAlignment="1">
      <alignment vertical="top" wrapText="1"/>
    </xf>
    <xf numFmtId="0" fontId="5" fillId="0" borderId="28" xfId="1" applyFont="1" applyBorder="1" applyAlignment="1">
      <alignment horizontal="center" vertical="top" wrapText="1"/>
    </xf>
    <xf numFmtId="0" fontId="5" fillId="0" borderId="22" xfId="1" applyFont="1" applyBorder="1" applyAlignment="1">
      <alignment horizontal="center" vertical="top" wrapText="1"/>
    </xf>
    <xf numFmtId="0" fontId="5" fillId="0" borderId="23" xfId="1" applyFont="1" applyBorder="1" applyAlignment="1">
      <alignment horizontal="center" vertical="top" wrapText="1"/>
    </xf>
    <xf numFmtId="0" fontId="5" fillId="6" borderId="28" xfId="0" applyFont="1" applyFill="1" applyBorder="1" applyAlignment="1">
      <alignment vertical="justify"/>
    </xf>
    <xf numFmtId="0" fontId="4" fillId="0" borderId="29" xfId="1" applyFont="1" applyBorder="1" applyAlignment="1">
      <alignment horizontal="center" vertical="top" wrapText="1"/>
    </xf>
    <xf numFmtId="9" fontId="5" fillId="0" borderId="31" xfId="1" applyNumberFormat="1" applyFont="1" applyBorder="1" applyAlignment="1">
      <alignment horizontal="center" vertical="top"/>
    </xf>
    <xf numFmtId="0" fontId="5" fillId="0" borderId="28" xfId="0" applyFont="1" applyFill="1" applyBorder="1" applyAlignment="1">
      <alignment horizontal="left" vertical="justify" wrapText="1"/>
    </xf>
    <xf numFmtId="0" fontId="5" fillId="0" borderId="28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/>
    </xf>
    <xf numFmtId="0" fontId="5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horizontal="justify" vertical="top" wrapText="1"/>
    </xf>
    <xf numFmtId="0" fontId="5" fillId="0" borderId="30" xfId="3" applyNumberFormat="1" applyFont="1" applyBorder="1" applyAlignment="1">
      <alignment horizontal="center" vertical="top"/>
    </xf>
    <xf numFmtId="0" fontId="4" fillId="5" borderId="30" xfId="3" applyNumberFormat="1" applyFont="1" applyFill="1" applyBorder="1" applyAlignment="1">
      <alignment horizontal="center" vertical="top"/>
    </xf>
    <xf numFmtId="0" fontId="5" fillId="0" borderId="31" xfId="3" applyNumberFormat="1" applyFont="1" applyBorder="1" applyAlignment="1">
      <alignment horizontal="center" vertical="top"/>
    </xf>
    <xf numFmtId="0" fontId="4" fillId="2" borderId="30" xfId="3" applyNumberFormat="1" applyFont="1" applyFill="1" applyBorder="1" applyAlignment="1">
      <alignment horizontal="center" vertical="top"/>
    </xf>
    <xf numFmtId="0" fontId="5" fillId="0" borderId="30" xfId="1" applyNumberFormat="1" applyFont="1" applyBorder="1" applyAlignment="1">
      <alignment horizontal="center" vertical="top"/>
    </xf>
    <xf numFmtId="0" fontId="5" fillId="0" borderId="30" xfId="2" applyNumberFormat="1" applyFont="1" applyBorder="1" applyAlignment="1">
      <alignment horizontal="center" vertical="top"/>
    </xf>
    <xf numFmtId="0" fontId="5" fillId="0" borderId="31" xfId="1" applyNumberFormat="1" applyFont="1" applyBorder="1" applyAlignment="1">
      <alignment horizontal="center" vertical="top"/>
    </xf>
    <xf numFmtId="0" fontId="4" fillId="0" borderId="28" xfId="0" applyFont="1" applyBorder="1"/>
    <xf numFmtId="0" fontId="4" fillId="0" borderId="28" xfId="1" applyFont="1" applyBorder="1"/>
    <xf numFmtId="0" fontId="4" fillId="0" borderId="0" xfId="1" applyFont="1"/>
    <xf numFmtId="0" fontId="4" fillId="5" borderId="30" xfId="1" applyNumberFormat="1" applyFont="1" applyFill="1" applyBorder="1" applyAlignment="1">
      <alignment horizontal="center" vertical="top"/>
    </xf>
    <xf numFmtId="0" fontId="4" fillId="2" borderId="30" xfId="1" applyNumberFormat="1" applyFont="1" applyFill="1" applyBorder="1" applyAlignment="1">
      <alignment horizontal="center" vertical="top"/>
    </xf>
    <xf numFmtId="0" fontId="5" fillId="0" borderId="6" xfId="1" applyFont="1" applyBorder="1" applyAlignment="1">
      <alignment horizontal="center" vertical="top" wrapText="1"/>
    </xf>
    <xf numFmtId="0" fontId="5" fillId="0" borderId="20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35" xfId="1" applyFont="1" applyBorder="1" applyAlignment="1">
      <alignment vertical="top" wrapText="1"/>
    </xf>
    <xf numFmtId="0" fontId="4" fillId="0" borderId="35" xfId="1" applyFont="1" applyBorder="1" applyAlignment="1">
      <alignment horizontal="center" vertical="top" wrapText="1"/>
    </xf>
    <xf numFmtId="0" fontId="5" fillId="0" borderId="35" xfId="1" applyFont="1" applyBorder="1" applyAlignment="1">
      <alignment horizontal="center" vertical="top" wrapText="1"/>
    </xf>
    <xf numFmtId="3" fontId="4" fillId="5" borderId="35" xfId="1" applyNumberFormat="1" applyFont="1" applyFill="1" applyBorder="1" applyAlignment="1">
      <alignment vertical="top"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center" wrapText="1"/>
    </xf>
    <xf numFmtId="3" fontId="1" fillId="0" borderId="0" xfId="1" applyNumberFormat="1" applyAlignment="1">
      <alignment vertical="center" wrapText="1"/>
    </xf>
    <xf numFmtId="0" fontId="1" fillId="0" borderId="0" xfId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1" fillId="0" borderId="0" xfId="1" applyAlignment="1">
      <alignment vertical="center"/>
    </xf>
    <xf numFmtId="0" fontId="4" fillId="0" borderId="6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justify" vertical="center" wrapText="1"/>
    </xf>
    <xf numFmtId="0" fontId="5" fillId="0" borderId="30" xfId="0" applyFont="1" applyBorder="1"/>
    <xf numFmtId="0" fontId="0" fillId="0" borderId="28" xfId="0" applyBorder="1" applyAlignment="1">
      <alignment horizontal="left" vertical="center" wrapText="1"/>
    </xf>
    <xf numFmtId="0" fontId="9" fillId="0" borderId="28" xfId="0" applyFont="1" applyBorder="1" applyAlignment="1">
      <alignment horizontal="justify" vertical="justify"/>
    </xf>
    <xf numFmtId="0" fontId="0" fillId="0" borderId="28" xfId="0" applyBorder="1" applyAlignment="1">
      <alignment horizontal="justify" vertical="justify"/>
    </xf>
    <xf numFmtId="0" fontId="0" fillId="0" borderId="28" xfId="0" applyBorder="1" applyAlignment="1">
      <alignment horizontal="center" vertical="center" wrapText="1"/>
    </xf>
    <xf numFmtId="0" fontId="5" fillId="0" borderId="32" xfId="0" applyFont="1" applyBorder="1"/>
    <xf numFmtId="3" fontId="4" fillId="2" borderId="35" xfId="1" applyNumberFormat="1" applyFont="1" applyFill="1" applyBorder="1" applyAlignment="1">
      <alignment vertical="top" wrapText="1"/>
    </xf>
    <xf numFmtId="4" fontId="4" fillId="2" borderId="28" xfId="1" applyNumberFormat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top" wrapText="1"/>
    </xf>
    <xf numFmtId="3" fontId="4" fillId="2" borderId="35" xfId="1" applyNumberFormat="1" applyFont="1" applyFill="1" applyBorder="1" applyAlignment="1">
      <alignment horizontal="center" vertical="top" wrapText="1"/>
    </xf>
    <xf numFmtId="0" fontId="4" fillId="4" borderId="31" xfId="1" applyFont="1" applyFill="1" applyBorder="1" applyAlignment="1">
      <alignment vertical="top" wrapText="1"/>
    </xf>
    <xf numFmtId="0" fontId="4" fillId="4" borderId="38" xfId="1" applyFont="1" applyFill="1" applyBorder="1" applyAlignment="1">
      <alignment vertical="top" wrapText="1"/>
    </xf>
    <xf numFmtId="1" fontId="4" fillId="5" borderId="38" xfId="1" applyNumberFormat="1" applyFont="1" applyFill="1" applyBorder="1" applyAlignment="1">
      <alignment horizontal="center" vertical="top"/>
    </xf>
    <xf numFmtId="0" fontId="4" fillId="5" borderId="38" xfId="3" applyNumberFormat="1" applyFont="1" applyFill="1" applyBorder="1" applyAlignment="1">
      <alignment horizontal="center" vertical="top"/>
    </xf>
    <xf numFmtId="1" fontId="4" fillId="5" borderId="38" xfId="2" applyNumberFormat="1" applyFont="1" applyFill="1" applyBorder="1" applyAlignment="1">
      <alignment horizontal="center" vertical="top"/>
    </xf>
    <xf numFmtId="0" fontId="4" fillId="5" borderId="38" xfId="1" applyNumberFormat="1" applyFont="1" applyFill="1" applyBorder="1" applyAlignment="1">
      <alignment horizontal="center" vertical="top"/>
    </xf>
    <xf numFmtId="1" fontId="5" fillId="0" borderId="34" xfId="1" applyNumberFormat="1" applyFont="1" applyBorder="1" applyAlignment="1">
      <alignment horizontal="center" vertical="top"/>
    </xf>
    <xf numFmtId="1" fontId="5" fillId="0" borderId="33" xfId="1" applyNumberFormat="1" applyFont="1" applyBorder="1" applyAlignment="1">
      <alignment horizontal="center" vertical="top"/>
    </xf>
    <xf numFmtId="1" fontId="4" fillId="5" borderId="33" xfId="2" applyNumberFormat="1" applyFont="1" applyFill="1" applyBorder="1" applyAlignment="1">
      <alignment horizontal="center" vertical="top"/>
    </xf>
    <xf numFmtId="1" fontId="5" fillId="0" borderId="33" xfId="2" applyNumberFormat="1" applyFont="1" applyBorder="1" applyAlignment="1">
      <alignment horizontal="center" vertical="top"/>
    </xf>
    <xf numFmtId="1" fontId="4" fillId="5" borderId="39" xfId="2" applyNumberFormat="1" applyFont="1" applyFill="1" applyBorder="1" applyAlignment="1">
      <alignment horizontal="center" vertical="top"/>
    </xf>
    <xf numFmtId="0" fontId="4" fillId="2" borderId="38" xfId="1" applyFont="1" applyFill="1" applyBorder="1" applyAlignment="1">
      <alignment vertical="top" wrapText="1"/>
    </xf>
    <xf numFmtId="1" fontId="4" fillId="2" borderId="38" xfId="1" applyNumberFormat="1" applyFont="1" applyFill="1" applyBorder="1" applyAlignment="1">
      <alignment horizontal="center" vertical="top"/>
    </xf>
    <xf numFmtId="1" fontId="4" fillId="2" borderId="38" xfId="2" applyNumberFormat="1" applyFont="1" applyFill="1" applyBorder="1" applyAlignment="1">
      <alignment horizontal="center" vertical="top"/>
    </xf>
    <xf numFmtId="0" fontId="4" fillId="2" borderId="38" xfId="3" applyNumberFormat="1" applyFont="1" applyFill="1" applyBorder="1" applyAlignment="1">
      <alignment horizontal="center" vertical="top"/>
    </xf>
    <xf numFmtId="0" fontId="4" fillId="2" borderId="38" xfId="1" applyNumberFormat="1" applyFont="1" applyFill="1" applyBorder="1" applyAlignment="1">
      <alignment horizontal="center" vertical="top"/>
    </xf>
    <xf numFmtId="1" fontId="5" fillId="0" borderId="34" xfId="0" applyNumberFormat="1" applyFont="1" applyBorder="1" applyAlignment="1">
      <alignment horizontal="center" vertical="top"/>
    </xf>
    <xf numFmtId="1" fontId="5" fillId="0" borderId="33" xfId="0" applyNumberFormat="1" applyFont="1" applyBorder="1" applyAlignment="1">
      <alignment horizontal="center" vertical="top"/>
    </xf>
    <xf numFmtId="1" fontId="4" fillId="2" borderId="33" xfId="2" applyNumberFormat="1" applyFont="1" applyFill="1" applyBorder="1" applyAlignment="1">
      <alignment horizontal="center" vertical="top"/>
    </xf>
    <xf numFmtId="1" fontId="4" fillId="2" borderId="39" xfId="2" applyNumberFormat="1" applyFont="1" applyFill="1" applyBorder="1" applyAlignment="1">
      <alignment horizontal="center" vertical="top"/>
    </xf>
    <xf numFmtId="2" fontId="4" fillId="0" borderId="32" xfId="3" applyNumberFormat="1" applyFont="1" applyBorder="1" applyAlignment="1">
      <alignment horizontal="center" vertical="top"/>
    </xf>
    <xf numFmtId="4" fontId="4" fillId="2" borderId="35" xfId="1" applyNumberFormat="1" applyFont="1" applyFill="1" applyBorder="1" applyAlignment="1">
      <alignment horizontal="center" wrapText="1"/>
    </xf>
    <xf numFmtId="3" fontId="4" fillId="0" borderId="40" xfId="1" applyNumberFormat="1" applyFont="1" applyBorder="1" applyAlignment="1">
      <alignment vertical="top" wrapText="1"/>
    </xf>
    <xf numFmtId="43" fontId="4" fillId="0" borderId="13" xfId="5" applyFont="1" applyBorder="1" applyAlignment="1">
      <alignment vertical="top" wrapText="1"/>
    </xf>
    <xf numFmtId="43" fontId="4" fillId="0" borderId="24" xfId="5" applyFont="1" applyBorder="1" applyAlignment="1">
      <alignment vertical="top" wrapText="1"/>
    </xf>
    <xf numFmtId="43" fontId="4" fillId="0" borderId="25" xfId="5" applyFont="1" applyBorder="1" applyAlignment="1">
      <alignment vertical="top" wrapText="1"/>
    </xf>
    <xf numFmtId="43" fontId="4" fillId="0" borderId="27" xfId="5" applyFont="1" applyBorder="1" applyAlignment="1">
      <alignment vertical="top" wrapText="1"/>
    </xf>
    <xf numFmtId="43" fontId="4" fillId="0" borderId="0" xfId="5" applyFont="1" applyBorder="1" applyAlignment="1">
      <alignment vertical="top" wrapText="1"/>
    </xf>
    <xf numFmtId="43" fontId="4" fillId="0" borderId="40" xfId="5" applyFont="1" applyBorder="1" applyAlignment="1">
      <alignment vertical="top" wrapText="1"/>
    </xf>
    <xf numFmtId="43" fontId="4" fillId="0" borderId="41" xfId="5" applyFont="1" applyBorder="1" applyAlignment="1">
      <alignment vertical="top" wrapText="1"/>
    </xf>
    <xf numFmtId="0" fontId="4" fillId="0" borderId="13" xfId="1" applyFont="1" applyBorder="1" applyAlignment="1">
      <alignment horizontal="justify"/>
    </xf>
    <xf numFmtId="43" fontId="4" fillId="0" borderId="24" xfId="3" applyFont="1" applyBorder="1" applyAlignment="1">
      <alignment vertical="top" wrapText="1"/>
    </xf>
    <xf numFmtId="43" fontId="4" fillId="0" borderId="25" xfId="3" applyFont="1" applyBorder="1" applyAlignment="1">
      <alignment vertical="top" wrapText="1"/>
    </xf>
    <xf numFmtId="10" fontId="4" fillId="0" borderId="26" xfId="6" applyNumberFormat="1" applyFont="1" applyBorder="1" applyAlignment="1">
      <alignment vertical="top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4" fillId="0" borderId="12" xfId="1" applyFont="1" applyBorder="1" applyAlignment="1">
      <alignment horizontal="center" vertical="center" textRotation="90" wrapText="1"/>
    </xf>
    <xf numFmtId="0" fontId="5" fillId="0" borderId="15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textRotation="86" wrapText="1"/>
    </xf>
    <xf numFmtId="0" fontId="1" fillId="0" borderId="15" xfId="1" applyBorder="1" applyAlignment="1">
      <alignment horizontal="center" vertical="center" textRotation="86" wrapText="1"/>
    </xf>
    <xf numFmtId="0" fontId="1" fillId="0" borderId="15" xfId="1" applyBorder="1" applyAlignment="1">
      <alignment horizontal="center" vertical="center" textRotation="90" wrapText="1"/>
    </xf>
    <xf numFmtId="0" fontId="1" fillId="0" borderId="15" xfId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3" fillId="0" borderId="0" xfId="1" applyFont="1" applyAlignment="1">
      <alignment horizontal="center" wrapText="1" readingOrder="1"/>
    </xf>
    <xf numFmtId="0" fontId="3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</cellXfs>
  <cellStyles count="7">
    <cellStyle name="Euro" xfId="4"/>
    <cellStyle name="Millares" xfId="5" builtinId="3"/>
    <cellStyle name="Millares 2" xfId="3"/>
    <cellStyle name="Normal" xfId="0" builtinId="0"/>
    <cellStyle name="Normal 2" xfId="1"/>
    <cellStyle name="Porcentaje" xfId="6" builtinId="5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13"/>
  <sheetViews>
    <sheetView tabSelected="1" zoomScale="106" zoomScaleNormal="106" workbookViewId="0">
      <pane ySplit="1230" activePane="bottomLeft"/>
      <selection activeCell="M1" sqref="M1"/>
      <selection pane="bottomLeft" activeCell="A5" sqref="A5"/>
    </sheetView>
  </sheetViews>
  <sheetFormatPr baseColWidth="10" defaultRowHeight="12.75" x14ac:dyDescent="0.2"/>
  <cols>
    <col min="1" max="1" width="9.28515625" style="1" customWidth="1"/>
    <col min="2" max="3" width="4" style="1" customWidth="1"/>
    <col min="4" max="4" width="5.42578125" style="1" customWidth="1"/>
    <col min="5" max="5" width="3.140625" style="1" bestFit="1" customWidth="1"/>
    <col min="6" max="6" width="6.140625" style="1" bestFit="1" customWidth="1"/>
    <col min="7" max="7" width="4.42578125" style="1" customWidth="1"/>
    <col min="8" max="8" width="8.42578125" style="1" customWidth="1"/>
    <col min="9" max="9" width="69" style="2" customWidth="1"/>
    <col min="10" max="10" width="7.140625" style="2" hidden="1" customWidth="1"/>
    <col min="11" max="11" width="5.5703125" style="2" bestFit="1" customWidth="1"/>
    <col min="12" max="12" width="11" style="2" customWidth="1"/>
    <col min="13" max="13" width="12.140625" style="2" customWidth="1"/>
    <col min="14" max="14" width="13" style="2" customWidth="1"/>
    <col min="15" max="15" width="4" style="2" hidden="1" customWidth="1"/>
    <col min="16" max="16" width="3.85546875" style="2" hidden="1" customWidth="1"/>
    <col min="17" max="17" width="4.140625" style="2" hidden="1" customWidth="1"/>
    <col min="18" max="18" width="12.5703125" style="2" bestFit="1" customWidth="1"/>
    <col min="19" max="21" width="5.140625" style="2" hidden="1" customWidth="1"/>
    <col min="22" max="22" width="12.5703125" style="2" bestFit="1" customWidth="1"/>
    <col min="23" max="25" width="6.140625" style="2" hidden="1" customWidth="1"/>
    <col min="26" max="26" width="12.5703125" style="2" bestFit="1" customWidth="1"/>
    <col min="27" max="29" width="5.140625" style="2" hidden="1" customWidth="1"/>
    <col min="30" max="30" width="12.5703125" style="123" bestFit="1" customWidth="1"/>
    <col min="31" max="31" width="4" style="2" hidden="1" customWidth="1"/>
    <col min="32" max="32" width="3.85546875" style="2" hidden="1" customWidth="1"/>
    <col min="33" max="33" width="4.140625" style="2" hidden="1" customWidth="1"/>
    <col min="34" max="34" width="14.42578125" style="2" customWidth="1"/>
    <col min="35" max="37" width="5.140625" style="2" hidden="1" customWidth="1"/>
    <col min="38" max="38" width="12.5703125" style="2" bestFit="1" customWidth="1"/>
    <col min="39" max="41" width="6.140625" style="2" hidden="1" customWidth="1"/>
    <col min="42" max="42" width="12.5703125" style="2" bestFit="1" customWidth="1"/>
    <col min="43" max="45" width="5.140625" style="2" hidden="1" customWidth="1"/>
    <col min="46" max="46" width="12.5703125" style="123" bestFit="1" customWidth="1"/>
    <col min="47" max="47" width="12.7109375" style="123" customWidth="1"/>
    <col min="48" max="48" width="11.5703125" style="123" customWidth="1"/>
    <col min="49" max="49" width="73.5703125" style="1" hidden="1" customWidth="1"/>
    <col min="50" max="50" width="68.28515625" style="1" hidden="1" customWidth="1"/>
    <col min="51" max="51" width="123.7109375" style="1" hidden="1" customWidth="1"/>
    <col min="52" max="52" width="27.5703125" style="1" hidden="1" customWidth="1"/>
    <col min="53" max="54" width="11.42578125" style="1" customWidth="1"/>
    <col min="55" max="16384" width="11.42578125" style="1"/>
  </cols>
  <sheetData>
    <row r="1" spans="1:52" ht="12.75" customHeight="1" x14ac:dyDescent="0.2">
      <c r="V1" s="205"/>
      <c r="W1" s="205"/>
      <c r="X1" s="205"/>
      <c r="Y1" s="205"/>
      <c r="Z1" s="205"/>
      <c r="AA1" s="205"/>
      <c r="AB1" s="205"/>
      <c r="AC1" s="205"/>
      <c r="AD1" s="205"/>
      <c r="AL1" s="205"/>
      <c r="AM1" s="205"/>
      <c r="AN1" s="205"/>
      <c r="AO1" s="205"/>
      <c r="AP1" s="205"/>
      <c r="AQ1" s="205"/>
      <c r="AR1" s="205"/>
      <c r="AS1" s="205"/>
      <c r="AT1" s="205"/>
      <c r="AU1" s="1"/>
      <c r="AV1" s="193" t="s">
        <v>220</v>
      </c>
      <c r="AW1" s="193"/>
    </row>
    <row r="2" spans="1:52" ht="15.75" x14ac:dyDescent="0.25">
      <c r="A2" s="206" t="s">
        <v>218</v>
      </c>
      <c r="B2" s="206"/>
      <c r="C2" s="206"/>
      <c r="D2" s="206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52" ht="15" customHeight="1" x14ac:dyDescent="0.25">
      <c r="A3" s="207" t="s">
        <v>219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52" ht="15" customHeight="1" x14ac:dyDescent="0.25">
      <c r="A4" s="207" t="s">
        <v>233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52" ht="12" customHeight="1" thickBot="1" x14ac:dyDescent="0.25">
      <c r="A5" s="3"/>
      <c r="B5" s="3"/>
      <c r="C5" s="3"/>
      <c r="D5" s="3"/>
      <c r="E5" s="3"/>
      <c r="F5" s="3"/>
      <c r="G5" s="3"/>
      <c r="H5" s="3"/>
      <c r="L5" s="208"/>
      <c r="M5" s="208"/>
      <c r="N5" s="208"/>
      <c r="O5" s="4"/>
      <c r="P5" s="4"/>
      <c r="Q5" s="4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  <c r="AE5" s="4"/>
      <c r="AF5" s="4"/>
      <c r="AG5" s="4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6"/>
      <c r="AU5" s="6"/>
      <c r="AV5" s="6"/>
    </row>
    <row r="6" spans="1:52" ht="13.5" customHeight="1" thickBot="1" x14ac:dyDescent="0.25">
      <c r="A6" s="194" t="s">
        <v>0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6"/>
    </row>
    <row r="7" spans="1:52" ht="34.5" thickBot="1" x14ac:dyDescent="0.25">
      <c r="A7" s="127" t="s">
        <v>2</v>
      </c>
      <c r="B7" s="202" t="s">
        <v>3</v>
      </c>
      <c r="C7" s="203"/>
      <c r="D7" s="203"/>
      <c r="E7" s="203"/>
      <c r="F7" s="203"/>
      <c r="G7" s="204"/>
      <c r="H7" s="11" t="s">
        <v>4</v>
      </c>
      <c r="I7" s="12"/>
      <c r="J7" s="12"/>
      <c r="K7" s="12"/>
      <c r="L7" s="13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28"/>
      <c r="AE7" s="7"/>
      <c r="AF7" s="7"/>
      <c r="AG7" s="7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128"/>
      <c r="AU7" s="128"/>
      <c r="AV7" s="9"/>
    </row>
    <row r="8" spans="1:52" ht="13.5" thickBot="1" x14ac:dyDescent="0.25">
      <c r="A8" s="10"/>
      <c r="B8" s="209" t="s">
        <v>5</v>
      </c>
      <c r="C8" s="197"/>
      <c r="D8" s="210"/>
      <c r="E8" s="209" t="s">
        <v>6</v>
      </c>
      <c r="F8" s="197"/>
      <c r="G8" s="210"/>
      <c r="H8" s="14"/>
      <c r="I8" s="12"/>
      <c r="J8" s="12"/>
      <c r="K8" s="12"/>
      <c r="L8" s="13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  <c r="AE8" s="7"/>
      <c r="AF8" s="7"/>
      <c r="AG8" s="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8"/>
    </row>
    <row r="9" spans="1:52" ht="13.5" customHeight="1" thickBot="1" x14ac:dyDescent="0.25">
      <c r="A9" s="211" t="s">
        <v>7</v>
      </c>
      <c r="B9" s="212"/>
      <c r="C9" s="212"/>
      <c r="D9" s="212"/>
      <c r="E9" s="213"/>
      <c r="F9" s="213"/>
      <c r="G9" s="213"/>
      <c r="H9" s="213"/>
      <c r="I9" s="192" t="s">
        <v>8</v>
      </c>
      <c r="J9" s="15"/>
      <c r="K9" s="192" t="s">
        <v>9</v>
      </c>
      <c r="L9" s="192" t="s">
        <v>10</v>
      </c>
      <c r="M9" s="199" t="s">
        <v>232</v>
      </c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1"/>
    </row>
    <row r="10" spans="1:52" ht="17.25" customHeight="1" thickBot="1" x14ac:dyDescent="0.25">
      <c r="A10" s="216" t="s">
        <v>21</v>
      </c>
      <c r="B10" s="184" t="s">
        <v>11</v>
      </c>
      <c r="C10" s="184" t="s">
        <v>12</v>
      </c>
      <c r="D10" s="184" t="s">
        <v>13</v>
      </c>
      <c r="E10" s="177" t="s">
        <v>22</v>
      </c>
      <c r="F10" s="186" t="s">
        <v>14</v>
      </c>
      <c r="G10" s="184" t="s">
        <v>15</v>
      </c>
      <c r="H10" s="177" t="s">
        <v>16</v>
      </c>
      <c r="I10" s="190"/>
      <c r="J10" s="16"/>
      <c r="K10" s="214"/>
      <c r="L10" s="190"/>
      <c r="M10" s="190" t="s">
        <v>17</v>
      </c>
      <c r="N10" s="190" t="s">
        <v>18</v>
      </c>
      <c r="O10" s="179" t="s">
        <v>19</v>
      </c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1"/>
      <c r="AE10" s="174" t="s">
        <v>20</v>
      </c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6"/>
    </row>
    <row r="11" spans="1:52" ht="33" customHeight="1" thickBot="1" x14ac:dyDescent="0.25">
      <c r="A11" s="217"/>
      <c r="B11" s="185"/>
      <c r="C11" s="185"/>
      <c r="D11" s="185"/>
      <c r="E11" s="178"/>
      <c r="F11" s="187"/>
      <c r="G11" s="188"/>
      <c r="H11" s="189"/>
      <c r="I11" s="191"/>
      <c r="J11" s="17"/>
      <c r="K11" s="215"/>
      <c r="L11" s="191"/>
      <c r="M11" s="191"/>
      <c r="N11" s="191"/>
      <c r="O11" s="18" t="s">
        <v>23</v>
      </c>
      <c r="P11" s="18" t="s">
        <v>24</v>
      </c>
      <c r="Q11" s="18" t="s">
        <v>25</v>
      </c>
      <c r="R11" s="19" t="s">
        <v>26</v>
      </c>
      <c r="S11" s="19" t="s">
        <v>27</v>
      </c>
      <c r="T11" s="19" t="s">
        <v>28</v>
      </c>
      <c r="U11" s="19" t="s">
        <v>29</v>
      </c>
      <c r="V11" s="20" t="s">
        <v>30</v>
      </c>
      <c r="W11" s="20" t="s">
        <v>31</v>
      </c>
      <c r="X11" s="20" t="s">
        <v>32</v>
      </c>
      <c r="Y11" s="20" t="s">
        <v>33</v>
      </c>
      <c r="Z11" s="20" t="s">
        <v>34</v>
      </c>
      <c r="AA11" s="21" t="s">
        <v>35</v>
      </c>
      <c r="AB11" s="21" t="s">
        <v>36</v>
      </c>
      <c r="AC11" s="21" t="s">
        <v>37</v>
      </c>
      <c r="AD11" s="22" t="s">
        <v>38</v>
      </c>
      <c r="AE11" s="23" t="s">
        <v>23</v>
      </c>
      <c r="AF11" s="23" t="s">
        <v>24</v>
      </c>
      <c r="AG11" s="23" t="s">
        <v>25</v>
      </c>
      <c r="AH11" s="24" t="s">
        <v>26</v>
      </c>
      <c r="AI11" s="24" t="s">
        <v>27</v>
      </c>
      <c r="AJ11" s="24" t="s">
        <v>28</v>
      </c>
      <c r="AK11" s="24" t="s">
        <v>29</v>
      </c>
      <c r="AL11" s="25" t="s">
        <v>30</v>
      </c>
      <c r="AM11" s="25" t="s">
        <v>31</v>
      </c>
      <c r="AN11" s="25" t="s">
        <v>32</v>
      </c>
      <c r="AO11" s="25" t="s">
        <v>33</v>
      </c>
      <c r="AP11" s="25" t="s">
        <v>34</v>
      </c>
      <c r="AQ11" s="26" t="s">
        <v>35</v>
      </c>
      <c r="AR11" s="26" t="s">
        <v>36</v>
      </c>
      <c r="AS11" s="26" t="s">
        <v>37</v>
      </c>
      <c r="AT11" s="27" t="s">
        <v>38</v>
      </c>
      <c r="AU11" s="28" t="s">
        <v>39</v>
      </c>
      <c r="AV11" s="29" t="s">
        <v>40</v>
      </c>
      <c r="AW11" s="30" t="s">
        <v>41</v>
      </c>
      <c r="AX11" s="30" t="s">
        <v>42</v>
      </c>
      <c r="AY11" s="30" t="s">
        <v>43</v>
      </c>
      <c r="AZ11" s="30" t="s">
        <v>44</v>
      </c>
    </row>
    <row r="12" spans="1:52" s="42" customFormat="1" ht="11.25" x14ac:dyDescent="0.2">
      <c r="A12" s="31"/>
      <c r="B12" s="32">
        <v>2</v>
      </c>
      <c r="C12" s="32"/>
      <c r="D12" s="32"/>
      <c r="E12" s="32"/>
      <c r="F12" s="32"/>
      <c r="G12" s="32"/>
      <c r="H12" s="32"/>
      <c r="I12" s="33" t="s">
        <v>45</v>
      </c>
      <c r="J12" s="33"/>
      <c r="K12" s="34"/>
      <c r="L12" s="35" t="s">
        <v>1</v>
      </c>
      <c r="M12" s="34"/>
      <c r="N12" s="34"/>
      <c r="O12" s="36"/>
      <c r="P12" s="37"/>
      <c r="Q12" s="37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9"/>
      <c r="AE12" s="40"/>
      <c r="AF12" s="37"/>
      <c r="AG12" s="37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9"/>
      <c r="AU12" s="39"/>
      <c r="AV12" s="39"/>
      <c r="AW12" s="41"/>
      <c r="AX12" s="41"/>
      <c r="AY12" s="41"/>
      <c r="AZ12" s="41"/>
    </row>
    <row r="13" spans="1:52" s="42" customFormat="1" ht="11.25" x14ac:dyDescent="0.2">
      <c r="A13" s="31"/>
      <c r="B13" s="32"/>
      <c r="C13" s="32">
        <v>5</v>
      </c>
      <c r="D13" s="32"/>
      <c r="E13" s="32"/>
      <c r="F13" s="32"/>
      <c r="G13" s="32"/>
      <c r="H13" s="32"/>
      <c r="I13" s="43" t="s">
        <v>46</v>
      </c>
      <c r="J13" s="43"/>
      <c r="K13" s="44"/>
      <c r="L13" s="45"/>
      <c r="M13" s="44"/>
      <c r="N13" s="44"/>
      <c r="O13" s="36"/>
      <c r="P13" s="37"/>
      <c r="Q13" s="37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9"/>
      <c r="AE13" s="40"/>
      <c r="AF13" s="37"/>
      <c r="AG13" s="37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9"/>
      <c r="AU13" s="39"/>
      <c r="AV13" s="39"/>
      <c r="AW13" s="41"/>
      <c r="AX13" s="41"/>
      <c r="AY13" s="41"/>
      <c r="AZ13" s="41"/>
    </row>
    <row r="14" spans="1:52" s="42" customFormat="1" ht="11.25" x14ac:dyDescent="0.2">
      <c r="A14" s="31"/>
      <c r="B14" s="32"/>
      <c r="C14" s="32"/>
      <c r="D14" s="46" t="s">
        <v>47</v>
      </c>
      <c r="E14" s="32"/>
      <c r="F14" s="32"/>
      <c r="G14" s="32"/>
      <c r="H14" s="32"/>
      <c r="I14" s="43" t="s">
        <v>48</v>
      </c>
      <c r="J14" s="43"/>
      <c r="K14" s="44"/>
      <c r="L14" s="45"/>
      <c r="M14" s="44"/>
      <c r="N14" s="44"/>
      <c r="O14" s="36"/>
      <c r="P14" s="37"/>
      <c r="Q14" s="37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40"/>
      <c r="AF14" s="37"/>
      <c r="AG14" s="37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9"/>
      <c r="AU14" s="39"/>
      <c r="AV14" s="39"/>
      <c r="AW14" s="41"/>
      <c r="AX14" s="41"/>
      <c r="AY14" s="41"/>
      <c r="AZ14" s="41"/>
    </row>
    <row r="15" spans="1:52" s="42" customFormat="1" ht="11.25" x14ac:dyDescent="0.2">
      <c r="A15" s="31"/>
      <c r="B15" s="32"/>
      <c r="C15" s="32"/>
      <c r="D15" s="32"/>
      <c r="E15" s="32">
        <v>3</v>
      </c>
      <c r="F15" s="32"/>
      <c r="G15" s="32"/>
      <c r="H15" s="32"/>
      <c r="I15" s="43" t="s">
        <v>49</v>
      </c>
      <c r="J15" s="43"/>
      <c r="K15" s="44"/>
      <c r="L15" s="45"/>
      <c r="M15" s="44"/>
      <c r="N15" s="44"/>
      <c r="O15" s="36"/>
      <c r="P15" s="37"/>
      <c r="Q15" s="37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9"/>
      <c r="AE15" s="40"/>
      <c r="AF15" s="37"/>
      <c r="AG15" s="37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9"/>
      <c r="AU15" s="39"/>
      <c r="AV15" s="39"/>
      <c r="AW15" s="41"/>
      <c r="AX15" s="41"/>
      <c r="AY15" s="41"/>
      <c r="AZ15" s="41"/>
    </row>
    <row r="16" spans="1:52" s="42" customFormat="1" ht="11.25" x14ac:dyDescent="0.2">
      <c r="A16" s="31"/>
      <c r="B16" s="32"/>
      <c r="C16" s="32"/>
      <c r="D16" s="32"/>
      <c r="E16" s="47"/>
      <c r="F16" s="32">
        <v>35</v>
      </c>
      <c r="G16" s="32"/>
      <c r="H16" s="32"/>
      <c r="I16" s="43" t="s">
        <v>50</v>
      </c>
      <c r="J16" s="43"/>
      <c r="K16" s="44"/>
      <c r="L16" s="45" t="s">
        <v>1</v>
      </c>
      <c r="M16" s="44"/>
      <c r="N16" s="44"/>
      <c r="O16" s="36"/>
      <c r="P16" s="37"/>
      <c r="Q16" s="37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9"/>
      <c r="AE16" s="40"/>
      <c r="AF16" s="37"/>
      <c r="AG16" s="37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9"/>
      <c r="AU16" s="39"/>
      <c r="AV16" s="39"/>
      <c r="AW16" s="41"/>
      <c r="AX16" s="41"/>
      <c r="AY16" s="41"/>
      <c r="AZ16" s="41"/>
    </row>
    <row r="17" spans="1:52" s="42" customFormat="1" ht="11.25" x14ac:dyDescent="0.2">
      <c r="A17" s="31"/>
      <c r="B17" s="32"/>
      <c r="C17" s="32"/>
      <c r="D17" s="32"/>
      <c r="E17" s="32"/>
      <c r="F17" s="47"/>
      <c r="G17" s="46" t="s">
        <v>51</v>
      </c>
      <c r="H17" s="32"/>
      <c r="I17" s="43" t="s">
        <v>52</v>
      </c>
      <c r="J17" s="43"/>
      <c r="K17" s="44"/>
      <c r="L17" s="45" t="s">
        <v>1</v>
      </c>
      <c r="M17" s="44"/>
      <c r="N17" s="44"/>
      <c r="O17" s="36"/>
      <c r="P17" s="37"/>
      <c r="Q17" s="37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9"/>
      <c r="AE17" s="40"/>
      <c r="AF17" s="37"/>
      <c r="AG17" s="37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9"/>
      <c r="AU17" s="39"/>
      <c r="AV17" s="39"/>
      <c r="AW17" s="41"/>
      <c r="AX17" s="41"/>
      <c r="AY17" s="41"/>
      <c r="AZ17" s="41"/>
    </row>
    <row r="18" spans="1:52" s="42" customFormat="1" ht="11.25" x14ac:dyDescent="0.2">
      <c r="A18" s="31"/>
      <c r="B18" s="32"/>
      <c r="C18" s="32"/>
      <c r="D18" s="32"/>
      <c r="E18" s="32"/>
      <c r="F18" s="32"/>
      <c r="G18" s="47"/>
      <c r="H18" s="32">
        <v>395</v>
      </c>
      <c r="I18" s="43" t="s">
        <v>53</v>
      </c>
      <c r="J18" s="43"/>
      <c r="K18" s="44"/>
      <c r="L18" s="45" t="s">
        <v>1</v>
      </c>
      <c r="M18" s="44"/>
      <c r="N18" s="44"/>
      <c r="O18" s="36"/>
      <c r="P18" s="37"/>
      <c r="Q18" s="37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9"/>
      <c r="AE18" s="40"/>
      <c r="AF18" s="37"/>
      <c r="AG18" s="37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9"/>
      <c r="AU18" s="39"/>
      <c r="AV18" s="39"/>
      <c r="AW18" s="41"/>
      <c r="AX18" s="41"/>
      <c r="AY18" s="41"/>
      <c r="AZ18" s="41"/>
    </row>
    <row r="19" spans="1:52" s="42" customFormat="1" ht="11.25" x14ac:dyDescent="0.2">
      <c r="A19" s="31"/>
      <c r="B19" s="32"/>
      <c r="C19" s="32"/>
      <c r="D19" s="32"/>
      <c r="E19" s="32"/>
      <c r="F19" s="32"/>
      <c r="G19" s="47"/>
      <c r="H19" s="32"/>
      <c r="I19" s="43"/>
      <c r="J19" s="43"/>
      <c r="K19" s="44"/>
      <c r="L19" s="45"/>
      <c r="M19" s="44"/>
      <c r="N19" s="44"/>
      <c r="O19" s="36"/>
      <c r="P19" s="37"/>
      <c r="Q19" s="37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9"/>
      <c r="AE19" s="40"/>
      <c r="AF19" s="37"/>
      <c r="AG19" s="37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39"/>
      <c r="AV19" s="39"/>
      <c r="AW19" s="41"/>
      <c r="AX19" s="41"/>
      <c r="AY19" s="41"/>
      <c r="AZ19" s="41"/>
    </row>
    <row r="20" spans="1:52" s="42" customFormat="1" ht="23.25" customHeight="1" x14ac:dyDescent="0.2">
      <c r="A20" s="31"/>
      <c r="B20" s="32"/>
      <c r="C20" s="32"/>
      <c r="D20" s="32"/>
      <c r="E20" s="32"/>
      <c r="F20" s="32"/>
      <c r="G20" s="47"/>
      <c r="H20" s="32"/>
      <c r="I20" s="170" t="s">
        <v>231</v>
      </c>
      <c r="J20" s="43"/>
      <c r="K20" s="44"/>
      <c r="L20" s="45"/>
      <c r="M20" s="163">
        <v>528261936</v>
      </c>
      <c r="N20" s="163">
        <v>528718597</v>
      </c>
      <c r="O20" s="164"/>
      <c r="P20" s="165"/>
      <c r="Q20" s="165"/>
      <c r="R20" s="171">
        <v>131842586</v>
      </c>
      <c r="S20" s="165"/>
      <c r="T20" s="165"/>
      <c r="U20" s="165"/>
      <c r="V20" s="171">
        <v>139928746</v>
      </c>
      <c r="W20" s="165"/>
      <c r="X20" s="165"/>
      <c r="Y20" s="165"/>
      <c r="Z20" s="172">
        <v>132678420</v>
      </c>
      <c r="AA20" s="165"/>
      <c r="AB20" s="165"/>
      <c r="AC20" s="165"/>
      <c r="AD20" s="39">
        <v>123812184</v>
      </c>
      <c r="AE20" s="166"/>
      <c r="AF20" s="165"/>
      <c r="AG20" s="165"/>
      <c r="AH20" s="165">
        <v>114022921</v>
      </c>
      <c r="AI20" s="165"/>
      <c r="AJ20" s="165"/>
      <c r="AK20" s="165"/>
      <c r="AL20" s="171"/>
      <c r="AM20" s="165"/>
      <c r="AN20" s="165"/>
      <c r="AO20" s="165"/>
      <c r="AP20" s="171"/>
      <c r="AQ20" s="165"/>
      <c r="AR20" s="165"/>
      <c r="AS20" s="165"/>
      <c r="AT20" s="39"/>
      <c r="AU20" s="39"/>
      <c r="AV20" s="173">
        <f>+AH20/M20</f>
        <v>0.21584542294184905</v>
      </c>
      <c r="AW20" s="41"/>
      <c r="AX20" s="41"/>
      <c r="AY20" s="41"/>
      <c r="AZ20" s="41"/>
    </row>
    <row r="21" spans="1:52" s="42" customFormat="1" ht="11.25" x14ac:dyDescent="0.2">
      <c r="A21" s="31"/>
      <c r="B21" s="32"/>
      <c r="C21" s="32"/>
      <c r="D21" s="32"/>
      <c r="E21" s="32"/>
      <c r="F21" s="32"/>
      <c r="G21" s="47"/>
      <c r="H21" s="93"/>
      <c r="I21" s="43"/>
      <c r="J21" s="43"/>
      <c r="K21" s="44"/>
      <c r="L21" s="45"/>
      <c r="M21" s="163"/>
      <c r="N21" s="163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8"/>
      <c r="AE21" s="169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39"/>
      <c r="AU21" s="162"/>
      <c r="AV21" s="162"/>
      <c r="AW21" s="41"/>
      <c r="AX21" s="41"/>
      <c r="AY21" s="41"/>
      <c r="AZ21" s="41"/>
    </row>
    <row r="22" spans="1:52" s="42" customFormat="1" ht="11.25" x14ac:dyDescent="0.2">
      <c r="A22" s="31">
        <v>1</v>
      </c>
      <c r="B22" s="32"/>
      <c r="C22" s="32"/>
      <c r="D22" s="32"/>
      <c r="E22" s="32"/>
      <c r="F22" s="32"/>
      <c r="G22" s="47"/>
      <c r="H22" s="48"/>
      <c r="I22" s="49" t="s">
        <v>224</v>
      </c>
      <c r="J22" s="50"/>
      <c r="K22" s="50"/>
      <c r="L22" s="51"/>
      <c r="M22" s="52">
        <f>SUM(M23:M25)</f>
        <v>20</v>
      </c>
      <c r="N22" s="52">
        <f t="shared" ref="N22:AU22" si="0">SUM(N23:N25)</f>
        <v>20</v>
      </c>
      <c r="O22" s="140">
        <f t="shared" si="0"/>
        <v>1</v>
      </c>
      <c r="P22" s="53">
        <f t="shared" si="0"/>
        <v>2</v>
      </c>
      <c r="Q22" s="53">
        <f t="shared" si="0"/>
        <v>2</v>
      </c>
      <c r="R22" s="53">
        <f t="shared" si="0"/>
        <v>5</v>
      </c>
      <c r="S22" s="53">
        <f t="shared" si="0"/>
        <v>1</v>
      </c>
      <c r="T22" s="53">
        <f t="shared" si="0"/>
        <v>1</v>
      </c>
      <c r="U22" s="53">
        <f t="shared" si="0"/>
        <v>3</v>
      </c>
      <c r="V22" s="53">
        <f t="shared" si="0"/>
        <v>5</v>
      </c>
      <c r="W22" s="53">
        <f t="shared" si="0"/>
        <v>1</v>
      </c>
      <c r="X22" s="53">
        <f t="shared" si="0"/>
        <v>2</v>
      </c>
      <c r="Y22" s="53">
        <f t="shared" si="0"/>
        <v>2</v>
      </c>
      <c r="Z22" s="53">
        <f t="shared" si="0"/>
        <v>5</v>
      </c>
      <c r="AA22" s="53">
        <f t="shared" si="0"/>
        <v>1</v>
      </c>
      <c r="AB22" s="53">
        <f t="shared" si="0"/>
        <v>2</v>
      </c>
      <c r="AC22" s="53">
        <f t="shared" si="0"/>
        <v>2</v>
      </c>
      <c r="AD22" s="141">
        <f t="shared" si="0"/>
        <v>5</v>
      </c>
      <c r="AE22" s="54">
        <f t="shared" si="0"/>
        <v>1</v>
      </c>
      <c r="AF22" s="55">
        <f t="shared" si="0"/>
        <v>2</v>
      </c>
      <c r="AG22" s="55">
        <f t="shared" si="0"/>
        <v>2</v>
      </c>
      <c r="AH22" s="55">
        <f t="shared" si="0"/>
        <v>5</v>
      </c>
      <c r="AI22" s="55">
        <f t="shared" si="0"/>
        <v>0</v>
      </c>
      <c r="AJ22" s="55">
        <f t="shared" si="0"/>
        <v>0</v>
      </c>
      <c r="AK22" s="55">
        <f t="shared" si="0"/>
        <v>0</v>
      </c>
      <c r="AL22" s="55">
        <f t="shared" si="0"/>
        <v>0</v>
      </c>
      <c r="AM22" s="55">
        <f t="shared" si="0"/>
        <v>0</v>
      </c>
      <c r="AN22" s="55">
        <f t="shared" si="0"/>
        <v>0</v>
      </c>
      <c r="AO22" s="55">
        <f t="shared" si="0"/>
        <v>0</v>
      </c>
      <c r="AP22" s="55">
        <f t="shared" si="0"/>
        <v>0</v>
      </c>
      <c r="AQ22" s="55">
        <f t="shared" si="0"/>
        <v>0</v>
      </c>
      <c r="AR22" s="55">
        <f t="shared" si="0"/>
        <v>0</v>
      </c>
      <c r="AS22" s="55">
        <f t="shared" si="0"/>
        <v>0</v>
      </c>
      <c r="AT22" s="151">
        <f t="shared" si="0"/>
        <v>0</v>
      </c>
      <c r="AU22" s="138">
        <f t="shared" si="0"/>
        <v>5</v>
      </c>
      <c r="AV22" s="137">
        <f t="shared" ref="AV22:AV53" si="1">+AU22/M22*100</f>
        <v>25</v>
      </c>
      <c r="AW22" s="56"/>
      <c r="AX22" s="56"/>
      <c r="AY22" s="56"/>
      <c r="AZ22" s="56"/>
    </row>
    <row r="23" spans="1:52" s="42" customFormat="1" ht="24" customHeight="1" x14ac:dyDescent="0.2">
      <c r="A23" s="31"/>
      <c r="B23" s="32"/>
      <c r="C23" s="32"/>
      <c r="D23" s="32"/>
      <c r="E23" s="32"/>
      <c r="F23" s="32"/>
      <c r="G23" s="47"/>
      <c r="H23" s="48"/>
      <c r="I23" s="57" t="s">
        <v>88</v>
      </c>
      <c r="J23" s="58"/>
      <c r="K23" s="59">
        <v>1</v>
      </c>
      <c r="L23" s="59" t="s">
        <v>69</v>
      </c>
      <c r="M23" s="60">
        <f>+R23+V23+Z23+AD23</f>
        <v>4</v>
      </c>
      <c r="N23" s="60">
        <v>4</v>
      </c>
      <c r="O23" s="64"/>
      <c r="P23" s="61"/>
      <c r="Q23" s="61">
        <v>1</v>
      </c>
      <c r="R23" s="62">
        <f>+O23+P23+Q23</f>
        <v>1</v>
      </c>
      <c r="S23" s="63"/>
      <c r="T23" s="63"/>
      <c r="U23" s="63">
        <v>1</v>
      </c>
      <c r="V23" s="62">
        <f>+S23+T23+U23</f>
        <v>1</v>
      </c>
      <c r="W23" s="61"/>
      <c r="X23" s="61"/>
      <c r="Y23" s="61">
        <v>1</v>
      </c>
      <c r="Z23" s="62">
        <f>SUM(W23:Y23)</f>
        <v>1</v>
      </c>
      <c r="AA23" s="61"/>
      <c r="AB23" s="61"/>
      <c r="AC23" s="61">
        <v>1</v>
      </c>
      <c r="AD23" s="142">
        <f>+AA23+AB23+AC23</f>
        <v>1</v>
      </c>
      <c r="AE23" s="64"/>
      <c r="AF23" s="61"/>
      <c r="AG23" s="61">
        <v>1</v>
      </c>
      <c r="AH23" s="65">
        <f>+AE23+AF23+AG23</f>
        <v>1</v>
      </c>
      <c r="AI23" s="63"/>
      <c r="AJ23" s="63"/>
      <c r="AK23" s="63"/>
      <c r="AL23" s="65">
        <f>+AI23+AJ23+AK23</f>
        <v>0</v>
      </c>
      <c r="AM23" s="61"/>
      <c r="AN23" s="61"/>
      <c r="AO23" s="61"/>
      <c r="AP23" s="65">
        <f>SUM(AM23:AO23)</f>
        <v>0</v>
      </c>
      <c r="AQ23" s="61"/>
      <c r="AR23" s="61"/>
      <c r="AS23" s="61"/>
      <c r="AT23" s="152">
        <f>+AQ23+AR23+AS23</f>
        <v>0</v>
      </c>
      <c r="AU23" s="66">
        <f>+AT23+AP23+AL23+AH23</f>
        <v>1</v>
      </c>
      <c r="AV23" s="67">
        <f t="shared" si="1"/>
        <v>25</v>
      </c>
      <c r="AW23" s="75" t="s">
        <v>89</v>
      </c>
      <c r="AX23" s="75" t="s">
        <v>90</v>
      </c>
      <c r="AY23" s="68"/>
      <c r="AZ23" s="41"/>
    </row>
    <row r="24" spans="1:52" s="42" customFormat="1" ht="24" customHeight="1" x14ac:dyDescent="0.2">
      <c r="A24" s="31"/>
      <c r="B24" s="32"/>
      <c r="C24" s="32"/>
      <c r="D24" s="32"/>
      <c r="E24" s="32"/>
      <c r="F24" s="32"/>
      <c r="G24" s="47"/>
      <c r="H24" s="48"/>
      <c r="I24" s="57" t="s">
        <v>91</v>
      </c>
      <c r="J24" s="58"/>
      <c r="K24" s="59">
        <v>2</v>
      </c>
      <c r="L24" s="59" t="s">
        <v>92</v>
      </c>
      <c r="M24" s="60">
        <f>+R24+V24+Z24+AD24</f>
        <v>4</v>
      </c>
      <c r="N24" s="60">
        <v>4</v>
      </c>
      <c r="O24" s="64"/>
      <c r="P24" s="61">
        <v>1</v>
      </c>
      <c r="Q24" s="61"/>
      <c r="R24" s="62">
        <f>+O24+P24+Q24</f>
        <v>1</v>
      </c>
      <c r="S24" s="63"/>
      <c r="T24" s="63"/>
      <c r="U24" s="63">
        <v>1</v>
      </c>
      <c r="V24" s="62">
        <f>+S24+T24+U24</f>
        <v>1</v>
      </c>
      <c r="W24" s="61"/>
      <c r="X24" s="61">
        <v>1</v>
      </c>
      <c r="Y24" s="61"/>
      <c r="Z24" s="62">
        <f>SUM(W24:Y24)</f>
        <v>1</v>
      </c>
      <c r="AA24" s="61"/>
      <c r="AB24" s="61">
        <v>1</v>
      </c>
      <c r="AC24" s="61"/>
      <c r="AD24" s="142">
        <f>+AA24+AB24+AC24</f>
        <v>1</v>
      </c>
      <c r="AE24" s="64"/>
      <c r="AF24" s="61">
        <v>1</v>
      </c>
      <c r="AG24" s="61"/>
      <c r="AH24" s="65">
        <f>+AE24+AF24+AG24</f>
        <v>1</v>
      </c>
      <c r="AI24" s="63"/>
      <c r="AJ24" s="63"/>
      <c r="AK24" s="63"/>
      <c r="AL24" s="65">
        <f>+AI24+AJ24+AK24</f>
        <v>0</v>
      </c>
      <c r="AM24" s="61"/>
      <c r="AN24" s="61"/>
      <c r="AO24" s="61"/>
      <c r="AP24" s="65">
        <f>SUM(AM24:AO24)</f>
        <v>0</v>
      </c>
      <c r="AQ24" s="61"/>
      <c r="AR24" s="61"/>
      <c r="AS24" s="61"/>
      <c r="AT24" s="152">
        <f>+AQ24+AR24+AS24</f>
        <v>0</v>
      </c>
      <c r="AU24" s="66">
        <f>+AT24+AP24+AL24+AH24</f>
        <v>1</v>
      </c>
      <c r="AV24" s="67">
        <f t="shared" si="1"/>
        <v>25</v>
      </c>
      <c r="AW24" s="75" t="s">
        <v>93</v>
      </c>
      <c r="AX24" s="75" t="s">
        <v>94</v>
      </c>
      <c r="AY24" s="68"/>
      <c r="AZ24" s="41"/>
    </row>
    <row r="25" spans="1:52" s="42" customFormat="1" ht="24" customHeight="1" x14ac:dyDescent="0.2">
      <c r="A25" s="31"/>
      <c r="B25" s="32"/>
      <c r="C25" s="32"/>
      <c r="D25" s="32"/>
      <c r="E25" s="32"/>
      <c r="F25" s="32"/>
      <c r="G25" s="47"/>
      <c r="H25" s="48"/>
      <c r="I25" s="57" t="s">
        <v>95</v>
      </c>
      <c r="J25" s="58"/>
      <c r="K25" s="59">
        <v>3</v>
      </c>
      <c r="L25" s="59" t="s">
        <v>92</v>
      </c>
      <c r="M25" s="60">
        <f>+R25+V25+Z25+AD25</f>
        <v>12</v>
      </c>
      <c r="N25" s="60">
        <v>12</v>
      </c>
      <c r="O25" s="64">
        <v>1</v>
      </c>
      <c r="P25" s="61">
        <v>1</v>
      </c>
      <c r="Q25" s="61">
        <v>1</v>
      </c>
      <c r="R25" s="62">
        <f>+O25+P25+Q25</f>
        <v>3</v>
      </c>
      <c r="S25" s="63">
        <v>1</v>
      </c>
      <c r="T25" s="63">
        <v>1</v>
      </c>
      <c r="U25" s="63">
        <v>1</v>
      </c>
      <c r="V25" s="62">
        <f>+S25+T25+U25</f>
        <v>3</v>
      </c>
      <c r="W25" s="61">
        <v>1</v>
      </c>
      <c r="X25" s="61">
        <v>1</v>
      </c>
      <c r="Y25" s="61">
        <v>1</v>
      </c>
      <c r="Z25" s="62">
        <f>SUM(W25:Y25)</f>
        <v>3</v>
      </c>
      <c r="AA25" s="61">
        <v>1</v>
      </c>
      <c r="AB25" s="61">
        <v>1</v>
      </c>
      <c r="AC25" s="61">
        <v>1</v>
      </c>
      <c r="AD25" s="142">
        <f>+AA25+AB25+AC25</f>
        <v>3</v>
      </c>
      <c r="AE25" s="64">
        <v>1</v>
      </c>
      <c r="AF25" s="61">
        <v>1</v>
      </c>
      <c r="AG25" s="61">
        <v>1</v>
      </c>
      <c r="AH25" s="65">
        <f>+AE25+AF25+AG25</f>
        <v>3</v>
      </c>
      <c r="AI25" s="63"/>
      <c r="AJ25" s="63"/>
      <c r="AK25" s="63"/>
      <c r="AL25" s="65">
        <f>+AI25+AJ25+AK25</f>
        <v>0</v>
      </c>
      <c r="AM25" s="61"/>
      <c r="AN25" s="61"/>
      <c r="AO25" s="61"/>
      <c r="AP25" s="65">
        <f>SUM(AM25:AO25)</f>
        <v>0</v>
      </c>
      <c r="AQ25" s="61"/>
      <c r="AR25" s="61"/>
      <c r="AS25" s="61"/>
      <c r="AT25" s="152">
        <f>+AQ25+AR25+AS25</f>
        <v>0</v>
      </c>
      <c r="AU25" s="66">
        <f>+AT25+AP25+AL25+AH25</f>
        <v>3</v>
      </c>
      <c r="AV25" s="67">
        <f t="shared" si="1"/>
        <v>25</v>
      </c>
      <c r="AW25" s="68" t="s">
        <v>96</v>
      </c>
      <c r="AX25" s="75" t="s">
        <v>97</v>
      </c>
      <c r="AY25" s="75" t="s">
        <v>98</v>
      </c>
      <c r="AZ25" s="41"/>
    </row>
    <row r="26" spans="1:52" s="42" customFormat="1" ht="11.25" x14ac:dyDescent="0.2">
      <c r="A26" s="31">
        <v>2</v>
      </c>
      <c r="B26" s="32"/>
      <c r="C26" s="32"/>
      <c r="D26" s="32"/>
      <c r="E26" s="32"/>
      <c r="F26" s="32"/>
      <c r="G26" s="47"/>
      <c r="H26" s="48"/>
      <c r="I26" s="49" t="s">
        <v>221</v>
      </c>
      <c r="J26" s="50"/>
      <c r="K26" s="50"/>
      <c r="L26" s="51"/>
      <c r="M26" s="52">
        <f>SUM(M27:M49)</f>
        <v>85</v>
      </c>
      <c r="N26" s="52">
        <f>SUM(N27:N49)</f>
        <v>85</v>
      </c>
      <c r="O26" s="140">
        <f t="shared" ref="O26:AU26" si="2">SUM(O27:O49)</f>
        <v>6</v>
      </c>
      <c r="P26" s="53">
        <f t="shared" si="2"/>
        <v>7</v>
      </c>
      <c r="Q26" s="53">
        <f t="shared" si="2"/>
        <v>8</v>
      </c>
      <c r="R26" s="53">
        <f t="shared" si="2"/>
        <v>21</v>
      </c>
      <c r="S26" s="53">
        <f t="shared" si="2"/>
        <v>5</v>
      </c>
      <c r="T26" s="53">
        <f t="shared" si="2"/>
        <v>14</v>
      </c>
      <c r="U26" s="53">
        <f t="shared" si="2"/>
        <v>8</v>
      </c>
      <c r="V26" s="53">
        <f t="shared" si="2"/>
        <v>27</v>
      </c>
      <c r="W26" s="53">
        <f t="shared" si="2"/>
        <v>2</v>
      </c>
      <c r="X26" s="53">
        <f t="shared" si="2"/>
        <v>8</v>
      </c>
      <c r="Y26" s="53">
        <f t="shared" si="2"/>
        <v>5</v>
      </c>
      <c r="Z26" s="53">
        <f t="shared" si="2"/>
        <v>15</v>
      </c>
      <c r="AA26" s="53">
        <f t="shared" si="2"/>
        <v>6</v>
      </c>
      <c r="AB26" s="53">
        <f t="shared" si="2"/>
        <v>8</v>
      </c>
      <c r="AC26" s="53">
        <f t="shared" si="2"/>
        <v>8</v>
      </c>
      <c r="AD26" s="141">
        <f t="shared" si="2"/>
        <v>22</v>
      </c>
      <c r="AE26" s="54">
        <f t="shared" si="2"/>
        <v>5</v>
      </c>
      <c r="AF26" s="55">
        <f t="shared" si="2"/>
        <v>8</v>
      </c>
      <c r="AG26" s="55">
        <f t="shared" si="2"/>
        <v>8</v>
      </c>
      <c r="AH26" s="55">
        <f t="shared" si="2"/>
        <v>21</v>
      </c>
      <c r="AI26" s="55">
        <f t="shared" si="2"/>
        <v>0</v>
      </c>
      <c r="AJ26" s="55">
        <f t="shared" si="2"/>
        <v>0</v>
      </c>
      <c r="AK26" s="55">
        <f t="shared" si="2"/>
        <v>0</v>
      </c>
      <c r="AL26" s="55">
        <f t="shared" si="2"/>
        <v>0</v>
      </c>
      <c r="AM26" s="55">
        <f t="shared" si="2"/>
        <v>0</v>
      </c>
      <c r="AN26" s="55">
        <f t="shared" si="2"/>
        <v>0</v>
      </c>
      <c r="AO26" s="55">
        <f t="shared" si="2"/>
        <v>0</v>
      </c>
      <c r="AP26" s="55">
        <f t="shared" si="2"/>
        <v>0</v>
      </c>
      <c r="AQ26" s="55">
        <f t="shared" si="2"/>
        <v>0</v>
      </c>
      <c r="AR26" s="55">
        <f t="shared" si="2"/>
        <v>0</v>
      </c>
      <c r="AS26" s="55">
        <f t="shared" si="2"/>
        <v>0</v>
      </c>
      <c r="AT26" s="151">
        <f t="shared" si="2"/>
        <v>0</v>
      </c>
      <c r="AU26" s="138">
        <f t="shared" si="2"/>
        <v>21</v>
      </c>
      <c r="AV26" s="137">
        <f t="shared" si="1"/>
        <v>24.705882352941178</v>
      </c>
      <c r="AW26" s="56"/>
      <c r="AX26" s="56"/>
      <c r="AY26" s="56"/>
      <c r="AZ26" s="56"/>
    </row>
    <row r="27" spans="1:52" s="42" customFormat="1" ht="22.5" x14ac:dyDescent="0.2">
      <c r="A27" s="90"/>
      <c r="B27" s="91"/>
      <c r="C27" s="91"/>
      <c r="D27" s="91"/>
      <c r="E27" s="91"/>
      <c r="F27" s="91"/>
      <c r="G27" s="91"/>
      <c r="H27" s="87"/>
      <c r="I27" s="57" t="s">
        <v>149</v>
      </c>
      <c r="J27" s="58"/>
      <c r="K27" s="59">
        <v>1</v>
      </c>
      <c r="L27" s="89" t="s">
        <v>92</v>
      </c>
      <c r="M27" s="60">
        <f t="shared" ref="M27:M49" si="3">+R27+V27+Z27+AD27</f>
        <v>4</v>
      </c>
      <c r="N27" s="60">
        <v>4</v>
      </c>
      <c r="O27" s="64"/>
      <c r="P27" s="61"/>
      <c r="Q27" s="61">
        <v>1</v>
      </c>
      <c r="R27" s="62">
        <f t="shared" ref="R27:R39" si="4">+O27+P27+Q27</f>
        <v>1</v>
      </c>
      <c r="S27" s="63"/>
      <c r="T27" s="63">
        <v>1</v>
      </c>
      <c r="U27" s="63"/>
      <c r="V27" s="62">
        <f t="shared" ref="V27:V49" si="5">+S27+T27+U27</f>
        <v>1</v>
      </c>
      <c r="W27" s="61"/>
      <c r="X27" s="61"/>
      <c r="Y27" s="61"/>
      <c r="Z27" s="62">
        <f>SUM(W27:Y27)</f>
        <v>0</v>
      </c>
      <c r="AA27" s="61"/>
      <c r="AB27" s="61">
        <v>1</v>
      </c>
      <c r="AC27" s="61">
        <v>1</v>
      </c>
      <c r="AD27" s="142">
        <f t="shared" ref="AD27:AD35" si="6">+AA27+AB27+AC27</f>
        <v>2</v>
      </c>
      <c r="AE27" s="80"/>
      <c r="AF27" s="81"/>
      <c r="AG27" s="81">
        <v>1</v>
      </c>
      <c r="AH27" s="65">
        <f t="shared" ref="AH27:AH39" si="7">+AE27+AF27+AG27</f>
        <v>1</v>
      </c>
      <c r="AI27" s="63"/>
      <c r="AJ27" s="63"/>
      <c r="AK27" s="63"/>
      <c r="AL27" s="65">
        <f t="shared" ref="AL27:AL49" si="8">+AI27+AJ27+AK27</f>
        <v>0</v>
      </c>
      <c r="AM27" s="61"/>
      <c r="AN27" s="61"/>
      <c r="AO27" s="61"/>
      <c r="AP27" s="65">
        <f t="shared" ref="AP27:AP49" si="9">SUM(AM27:AO27)</f>
        <v>0</v>
      </c>
      <c r="AQ27" s="61"/>
      <c r="AR27" s="61"/>
      <c r="AS27" s="61"/>
      <c r="AT27" s="152">
        <f t="shared" ref="AT27:AT35" si="10">+AQ27+AR27+AS27</f>
        <v>0</v>
      </c>
      <c r="AU27" s="66">
        <f t="shared" ref="AU27:AU49" si="11">+AT27+AP27+AL27+AH27</f>
        <v>1</v>
      </c>
      <c r="AV27" s="67">
        <f t="shared" si="1"/>
        <v>25</v>
      </c>
      <c r="AW27" s="83" t="s">
        <v>150</v>
      </c>
      <c r="AX27" s="92" t="s">
        <v>151</v>
      </c>
      <c r="AY27" s="85" t="s">
        <v>129</v>
      </c>
      <c r="AZ27" s="85" t="s">
        <v>129</v>
      </c>
    </row>
    <row r="28" spans="1:52" s="42" customFormat="1" ht="22.5" x14ac:dyDescent="0.2">
      <c r="A28" s="90"/>
      <c r="B28" s="91"/>
      <c r="C28" s="91"/>
      <c r="D28" s="91"/>
      <c r="E28" s="91"/>
      <c r="F28" s="91"/>
      <c r="G28" s="91"/>
      <c r="H28" s="87"/>
      <c r="I28" s="57" t="s">
        <v>163</v>
      </c>
      <c r="J28" s="58"/>
      <c r="K28" s="59">
        <v>2</v>
      </c>
      <c r="L28" s="89" t="s">
        <v>69</v>
      </c>
      <c r="M28" s="60">
        <f t="shared" si="3"/>
        <v>2</v>
      </c>
      <c r="N28" s="60">
        <v>2</v>
      </c>
      <c r="O28" s="94"/>
      <c r="P28" s="63"/>
      <c r="Q28" s="63"/>
      <c r="R28" s="62">
        <f t="shared" si="4"/>
        <v>0</v>
      </c>
      <c r="S28" s="63"/>
      <c r="T28" s="63"/>
      <c r="U28" s="63">
        <v>1</v>
      </c>
      <c r="V28" s="62">
        <f t="shared" si="5"/>
        <v>1</v>
      </c>
      <c r="W28" s="63"/>
      <c r="X28" s="63"/>
      <c r="Y28" s="63"/>
      <c r="Z28" s="62">
        <f>+W28+X28+Y28</f>
        <v>0</v>
      </c>
      <c r="AA28" s="63"/>
      <c r="AB28" s="63"/>
      <c r="AC28" s="63">
        <v>1</v>
      </c>
      <c r="AD28" s="142">
        <f t="shared" si="6"/>
        <v>1</v>
      </c>
      <c r="AE28" s="94"/>
      <c r="AF28" s="63"/>
      <c r="AG28" s="63"/>
      <c r="AH28" s="65">
        <f t="shared" si="7"/>
        <v>0</v>
      </c>
      <c r="AI28" s="63"/>
      <c r="AJ28" s="63"/>
      <c r="AK28" s="63"/>
      <c r="AL28" s="82">
        <f t="shared" si="8"/>
        <v>0</v>
      </c>
      <c r="AM28" s="63"/>
      <c r="AN28" s="63"/>
      <c r="AO28" s="63"/>
      <c r="AP28" s="82">
        <f t="shared" si="9"/>
        <v>0</v>
      </c>
      <c r="AQ28" s="63"/>
      <c r="AR28" s="63"/>
      <c r="AS28" s="63"/>
      <c r="AT28" s="153">
        <f t="shared" si="10"/>
        <v>0</v>
      </c>
      <c r="AU28" s="66">
        <f t="shared" si="11"/>
        <v>0</v>
      </c>
      <c r="AV28" s="67">
        <f t="shared" si="1"/>
        <v>0</v>
      </c>
      <c r="AW28" s="41"/>
      <c r="AX28" s="41"/>
      <c r="AY28" s="41"/>
      <c r="AZ28" s="41"/>
    </row>
    <row r="29" spans="1:52" s="42" customFormat="1" ht="18" customHeight="1" x14ac:dyDescent="0.2">
      <c r="A29" s="90"/>
      <c r="B29" s="91"/>
      <c r="C29" s="91"/>
      <c r="D29" s="91"/>
      <c r="E29" s="91"/>
      <c r="F29" s="91"/>
      <c r="G29" s="91"/>
      <c r="H29" s="87"/>
      <c r="I29" s="57" t="s">
        <v>152</v>
      </c>
      <c r="J29" s="58"/>
      <c r="K29" s="59">
        <v>3</v>
      </c>
      <c r="L29" s="89" t="s">
        <v>92</v>
      </c>
      <c r="M29" s="60">
        <f t="shared" si="3"/>
        <v>1</v>
      </c>
      <c r="N29" s="60">
        <v>1</v>
      </c>
      <c r="O29" s="64"/>
      <c r="P29" s="61"/>
      <c r="Q29" s="61"/>
      <c r="R29" s="62">
        <f t="shared" si="4"/>
        <v>0</v>
      </c>
      <c r="S29" s="63"/>
      <c r="T29" s="63"/>
      <c r="U29" s="63"/>
      <c r="V29" s="62">
        <f t="shared" si="5"/>
        <v>0</v>
      </c>
      <c r="W29" s="61"/>
      <c r="X29" s="61"/>
      <c r="Y29" s="61"/>
      <c r="Z29" s="62">
        <f t="shared" ref="Z29:Z49" si="12">SUM(W29:Y29)</f>
        <v>0</v>
      </c>
      <c r="AA29" s="61"/>
      <c r="AB29" s="61">
        <v>1</v>
      </c>
      <c r="AC29" s="61"/>
      <c r="AD29" s="142">
        <f t="shared" si="6"/>
        <v>1</v>
      </c>
      <c r="AE29" s="80"/>
      <c r="AF29" s="81"/>
      <c r="AG29" s="81"/>
      <c r="AH29" s="65">
        <f t="shared" si="7"/>
        <v>0</v>
      </c>
      <c r="AI29" s="63"/>
      <c r="AJ29" s="63"/>
      <c r="AK29" s="63"/>
      <c r="AL29" s="65">
        <f t="shared" si="8"/>
        <v>0</v>
      </c>
      <c r="AM29" s="61"/>
      <c r="AN29" s="61"/>
      <c r="AO29" s="61"/>
      <c r="AP29" s="65">
        <f t="shared" si="9"/>
        <v>0</v>
      </c>
      <c r="AQ29" s="61"/>
      <c r="AR29" s="61"/>
      <c r="AS29" s="61"/>
      <c r="AT29" s="152">
        <f t="shared" si="10"/>
        <v>0</v>
      </c>
      <c r="AU29" s="66">
        <f t="shared" si="11"/>
        <v>0</v>
      </c>
      <c r="AV29" s="67">
        <f t="shared" si="1"/>
        <v>0</v>
      </c>
      <c r="AW29" s="68"/>
      <c r="AX29" s="68"/>
      <c r="AY29" s="68"/>
      <c r="AZ29" s="68"/>
    </row>
    <row r="30" spans="1:52" s="42" customFormat="1" ht="22.5" x14ac:dyDescent="0.2">
      <c r="A30" s="90"/>
      <c r="B30" s="91"/>
      <c r="C30" s="91"/>
      <c r="D30" s="91"/>
      <c r="E30" s="91"/>
      <c r="F30" s="91"/>
      <c r="G30" s="91"/>
      <c r="H30" s="87"/>
      <c r="I30" s="57" t="s">
        <v>165</v>
      </c>
      <c r="J30" s="58"/>
      <c r="K30" s="59">
        <v>4</v>
      </c>
      <c r="L30" s="89" t="s">
        <v>69</v>
      </c>
      <c r="M30" s="60">
        <f t="shared" si="3"/>
        <v>1</v>
      </c>
      <c r="N30" s="60">
        <v>1</v>
      </c>
      <c r="O30" s="64"/>
      <c r="P30" s="61"/>
      <c r="Q30" s="61"/>
      <c r="R30" s="62">
        <f t="shared" si="4"/>
        <v>0</v>
      </c>
      <c r="S30" s="63">
        <v>1</v>
      </c>
      <c r="T30" s="63"/>
      <c r="U30" s="63"/>
      <c r="V30" s="62">
        <f t="shared" si="5"/>
        <v>1</v>
      </c>
      <c r="W30" s="61"/>
      <c r="X30" s="61"/>
      <c r="Y30" s="61"/>
      <c r="Z30" s="62">
        <f t="shared" si="12"/>
        <v>0</v>
      </c>
      <c r="AA30" s="61"/>
      <c r="AB30" s="61"/>
      <c r="AC30" s="61"/>
      <c r="AD30" s="142">
        <f t="shared" si="6"/>
        <v>0</v>
      </c>
      <c r="AE30" s="80"/>
      <c r="AF30" s="81"/>
      <c r="AG30" s="81"/>
      <c r="AH30" s="65">
        <f t="shared" si="7"/>
        <v>0</v>
      </c>
      <c r="AI30" s="63"/>
      <c r="AJ30" s="63"/>
      <c r="AK30" s="63"/>
      <c r="AL30" s="65">
        <f t="shared" si="8"/>
        <v>0</v>
      </c>
      <c r="AM30" s="61"/>
      <c r="AN30" s="61"/>
      <c r="AO30" s="61"/>
      <c r="AP30" s="65">
        <f t="shared" si="9"/>
        <v>0</v>
      </c>
      <c r="AQ30" s="61"/>
      <c r="AR30" s="61"/>
      <c r="AS30" s="61"/>
      <c r="AT30" s="152">
        <f t="shared" si="10"/>
        <v>0</v>
      </c>
      <c r="AU30" s="66">
        <f t="shared" si="11"/>
        <v>0</v>
      </c>
      <c r="AV30" s="67">
        <f t="shared" si="1"/>
        <v>0</v>
      </c>
      <c r="AW30" s="95" t="s">
        <v>166</v>
      </c>
      <c r="AX30" s="96" t="s">
        <v>167</v>
      </c>
      <c r="AY30" s="96" t="s">
        <v>168</v>
      </c>
      <c r="AZ30" s="97" t="s">
        <v>129</v>
      </c>
    </row>
    <row r="31" spans="1:52" s="42" customFormat="1" ht="27" customHeight="1" x14ac:dyDescent="0.2">
      <c r="A31" s="90"/>
      <c r="B31" s="91"/>
      <c r="C31" s="91"/>
      <c r="D31" s="91"/>
      <c r="E31" s="91"/>
      <c r="F31" s="91"/>
      <c r="G31" s="91"/>
      <c r="H31" s="87"/>
      <c r="I31" s="57" t="s">
        <v>153</v>
      </c>
      <c r="J31" s="58"/>
      <c r="K31" s="59">
        <v>5</v>
      </c>
      <c r="L31" s="89" t="s">
        <v>92</v>
      </c>
      <c r="M31" s="60">
        <f t="shared" si="3"/>
        <v>2</v>
      </c>
      <c r="N31" s="60">
        <v>2</v>
      </c>
      <c r="O31" s="64"/>
      <c r="P31" s="61"/>
      <c r="Q31" s="61"/>
      <c r="R31" s="62">
        <f t="shared" si="4"/>
        <v>0</v>
      </c>
      <c r="S31" s="63"/>
      <c r="T31" s="63"/>
      <c r="U31" s="63"/>
      <c r="V31" s="62">
        <f t="shared" si="5"/>
        <v>0</v>
      </c>
      <c r="W31" s="61"/>
      <c r="X31" s="61"/>
      <c r="Y31" s="61"/>
      <c r="Z31" s="62">
        <f t="shared" si="12"/>
        <v>0</v>
      </c>
      <c r="AA31" s="61"/>
      <c r="AB31" s="61">
        <v>1</v>
      </c>
      <c r="AC31" s="61">
        <v>1</v>
      </c>
      <c r="AD31" s="142">
        <f t="shared" si="6"/>
        <v>2</v>
      </c>
      <c r="AE31" s="80"/>
      <c r="AF31" s="81"/>
      <c r="AG31" s="81"/>
      <c r="AH31" s="65">
        <f t="shared" si="7"/>
        <v>0</v>
      </c>
      <c r="AI31" s="63"/>
      <c r="AJ31" s="63"/>
      <c r="AK31" s="63"/>
      <c r="AL31" s="65">
        <f t="shared" si="8"/>
        <v>0</v>
      </c>
      <c r="AM31" s="61"/>
      <c r="AN31" s="61"/>
      <c r="AO31" s="61"/>
      <c r="AP31" s="65">
        <f t="shared" si="9"/>
        <v>0</v>
      </c>
      <c r="AQ31" s="61"/>
      <c r="AR31" s="61"/>
      <c r="AS31" s="61"/>
      <c r="AT31" s="152">
        <f t="shared" si="10"/>
        <v>0</v>
      </c>
      <c r="AU31" s="66">
        <f t="shared" si="11"/>
        <v>0</v>
      </c>
      <c r="AV31" s="67">
        <f t="shared" si="1"/>
        <v>0</v>
      </c>
      <c r="AW31" s="68"/>
      <c r="AX31" s="68"/>
      <c r="AY31" s="68"/>
      <c r="AZ31" s="68"/>
    </row>
    <row r="32" spans="1:52" s="42" customFormat="1" ht="27" customHeight="1" x14ac:dyDescent="0.2">
      <c r="A32" s="90"/>
      <c r="B32" s="91"/>
      <c r="C32" s="91"/>
      <c r="D32" s="91"/>
      <c r="E32" s="91"/>
      <c r="F32" s="91"/>
      <c r="G32" s="91"/>
      <c r="H32" s="87"/>
      <c r="I32" s="57" t="s">
        <v>154</v>
      </c>
      <c r="J32" s="58"/>
      <c r="K32" s="59">
        <v>6</v>
      </c>
      <c r="L32" s="89" t="s">
        <v>92</v>
      </c>
      <c r="M32" s="60">
        <f t="shared" si="3"/>
        <v>4</v>
      </c>
      <c r="N32" s="60">
        <v>4</v>
      </c>
      <c r="O32" s="64"/>
      <c r="P32" s="61">
        <v>1</v>
      </c>
      <c r="Q32" s="61"/>
      <c r="R32" s="62">
        <f t="shared" si="4"/>
        <v>1</v>
      </c>
      <c r="S32" s="63"/>
      <c r="T32" s="63">
        <v>1</v>
      </c>
      <c r="U32" s="63"/>
      <c r="V32" s="62">
        <f t="shared" si="5"/>
        <v>1</v>
      </c>
      <c r="W32" s="61"/>
      <c r="X32" s="61">
        <v>1</v>
      </c>
      <c r="Y32" s="61">
        <v>1</v>
      </c>
      <c r="Z32" s="62">
        <f t="shared" si="12"/>
        <v>2</v>
      </c>
      <c r="AA32" s="61"/>
      <c r="AB32" s="61"/>
      <c r="AC32" s="61"/>
      <c r="AD32" s="142">
        <f t="shared" si="6"/>
        <v>0</v>
      </c>
      <c r="AE32" s="80"/>
      <c r="AF32" s="81">
        <v>1</v>
      </c>
      <c r="AG32" s="81"/>
      <c r="AH32" s="65">
        <f t="shared" si="7"/>
        <v>1</v>
      </c>
      <c r="AI32" s="63"/>
      <c r="AJ32" s="63"/>
      <c r="AK32" s="63"/>
      <c r="AL32" s="65">
        <f t="shared" si="8"/>
        <v>0</v>
      </c>
      <c r="AM32" s="61"/>
      <c r="AN32" s="61"/>
      <c r="AO32" s="61"/>
      <c r="AP32" s="65">
        <f t="shared" si="9"/>
        <v>0</v>
      </c>
      <c r="AQ32" s="61"/>
      <c r="AR32" s="61"/>
      <c r="AS32" s="61"/>
      <c r="AT32" s="152">
        <f t="shared" si="10"/>
        <v>0</v>
      </c>
      <c r="AU32" s="66">
        <f t="shared" si="11"/>
        <v>1</v>
      </c>
      <c r="AV32" s="67">
        <f t="shared" si="1"/>
        <v>25</v>
      </c>
      <c r="AW32" s="68" t="s">
        <v>155</v>
      </c>
      <c r="AX32" s="71" t="s">
        <v>156</v>
      </c>
      <c r="AY32" s="68" t="s">
        <v>129</v>
      </c>
      <c r="AZ32" s="68" t="s">
        <v>129</v>
      </c>
    </row>
    <row r="33" spans="1:52" s="42" customFormat="1" ht="27" customHeight="1" x14ac:dyDescent="0.2">
      <c r="A33" s="90"/>
      <c r="B33" s="91"/>
      <c r="C33" s="91"/>
      <c r="D33" s="91"/>
      <c r="E33" s="91"/>
      <c r="F33" s="91"/>
      <c r="G33" s="91"/>
      <c r="H33" s="87"/>
      <c r="I33" s="57" t="s">
        <v>176</v>
      </c>
      <c r="J33" s="58"/>
      <c r="K33" s="59">
        <v>7</v>
      </c>
      <c r="L33" s="89" t="s">
        <v>69</v>
      </c>
      <c r="M33" s="60">
        <f t="shared" si="3"/>
        <v>11</v>
      </c>
      <c r="N33" s="60">
        <v>11</v>
      </c>
      <c r="O33" s="64"/>
      <c r="P33" s="61">
        <v>1</v>
      </c>
      <c r="Q33" s="61">
        <v>1</v>
      </c>
      <c r="R33" s="62">
        <f t="shared" si="4"/>
        <v>2</v>
      </c>
      <c r="S33" s="63">
        <v>1</v>
      </c>
      <c r="T33" s="63">
        <v>1</v>
      </c>
      <c r="U33" s="63">
        <v>1</v>
      </c>
      <c r="V33" s="62">
        <f t="shared" si="5"/>
        <v>3</v>
      </c>
      <c r="W33" s="61">
        <v>1</v>
      </c>
      <c r="X33" s="61">
        <v>1</v>
      </c>
      <c r="Y33" s="61">
        <v>1</v>
      </c>
      <c r="Z33" s="62">
        <f t="shared" si="12"/>
        <v>3</v>
      </c>
      <c r="AA33" s="61">
        <v>1</v>
      </c>
      <c r="AB33" s="61">
        <v>1</v>
      </c>
      <c r="AC33" s="61">
        <v>1</v>
      </c>
      <c r="AD33" s="142">
        <f t="shared" si="6"/>
        <v>3</v>
      </c>
      <c r="AE33" s="80"/>
      <c r="AF33" s="81">
        <v>1</v>
      </c>
      <c r="AG33" s="81">
        <v>1</v>
      </c>
      <c r="AH33" s="65">
        <f t="shared" si="7"/>
        <v>2</v>
      </c>
      <c r="AI33" s="63"/>
      <c r="AJ33" s="63"/>
      <c r="AK33" s="63"/>
      <c r="AL33" s="65">
        <f t="shared" si="8"/>
        <v>0</v>
      </c>
      <c r="AM33" s="61"/>
      <c r="AN33" s="61"/>
      <c r="AO33" s="61"/>
      <c r="AP33" s="65">
        <f t="shared" si="9"/>
        <v>0</v>
      </c>
      <c r="AQ33" s="61"/>
      <c r="AR33" s="61"/>
      <c r="AS33" s="61"/>
      <c r="AT33" s="152">
        <f t="shared" si="10"/>
        <v>0</v>
      </c>
      <c r="AU33" s="66">
        <f t="shared" si="11"/>
        <v>2</v>
      </c>
      <c r="AV33" s="67">
        <f t="shared" si="1"/>
        <v>18.181818181818183</v>
      </c>
      <c r="AW33" s="97" t="s">
        <v>177</v>
      </c>
      <c r="AX33" s="96" t="s">
        <v>178</v>
      </c>
      <c r="AY33" s="97" t="s">
        <v>129</v>
      </c>
      <c r="AZ33" s="97" t="s">
        <v>129</v>
      </c>
    </row>
    <row r="34" spans="1:52" s="42" customFormat="1" ht="22.5" x14ac:dyDescent="0.2">
      <c r="A34" s="90"/>
      <c r="B34" s="91"/>
      <c r="C34" s="91"/>
      <c r="D34" s="91"/>
      <c r="E34" s="91"/>
      <c r="F34" s="91"/>
      <c r="G34" s="91"/>
      <c r="H34" s="87"/>
      <c r="I34" s="57" t="s">
        <v>179</v>
      </c>
      <c r="J34" s="58"/>
      <c r="K34" s="59">
        <v>8</v>
      </c>
      <c r="L34" s="89" t="s">
        <v>69</v>
      </c>
      <c r="M34" s="60">
        <f t="shared" si="3"/>
        <v>2</v>
      </c>
      <c r="N34" s="60">
        <v>2</v>
      </c>
      <c r="O34" s="64"/>
      <c r="P34" s="61"/>
      <c r="Q34" s="61"/>
      <c r="R34" s="62">
        <f t="shared" si="4"/>
        <v>0</v>
      </c>
      <c r="S34" s="63"/>
      <c r="T34" s="63"/>
      <c r="U34" s="63">
        <v>1</v>
      </c>
      <c r="V34" s="62">
        <f t="shared" si="5"/>
        <v>1</v>
      </c>
      <c r="W34" s="61"/>
      <c r="X34" s="61"/>
      <c r="Y34" s="61"/>
      <c r="Z34" s="62">
        <f t="shared" si="12"/>
        <v>0</v>
      </c>
      <c r="AA34" s="61">
        <v>1</v>
      </c>
      <c r="AB34" s="61"/>
      <c r="AC34" s="61"/>
      <c r="AD34" s="142">
        <f t="shared" si="6"/>
        <v>1</v>
      </c>
      <c r="AE34" s="80"/>
      <c r="AF34" s="81"/>
      <c r="AG34" s="81"/>
      <c r="AH34" s="65">
        <f t="shared" si="7"/>
        <v>0</v>
      </c>
      <c r="AI34" s="63"/>
      <c r="AJ34" s="63"/>
      <c r="AK34" s="63"/>
      <c r="AL34" s="65">
        <f t="shared" si="8"/>
        <v>0</v>
      </c>
      <c r="AM34" s="61"/>
      <c r="AN34" s="61"/>
      <c r="AO34" s="61"/>
      <c r="AP34" s="65">
        <f t="shared" si="9"/>
        <v>0</v>
      </c>
      <c r="AQ34" s="61"/>
      <c r="AR34" s="61"/>
      <c r="AS34" s="61"/>
      <c r="AT34" s="152">
        <f t="shared" si="10"/>
        <v>0</v>
      </c>
      <c r="AU34" s="66">
        <f t="shared" si="11"/>
        <v>0</v>
      </c>
      <c r="AV34" s="67">
        <f t="shared" si="1"/>
        <v>0</v>
      </c>
      <c r="AW34" s="68"/>
      <c r="AX34" s="68"/>
      <c r="AY34" s="68"/>
      <c r="AZ34" s="71" t="s">
        <v>180</v>
      </c>
    </row>
    <row r="35" spans="1:52" s="42" customFormat="1" ht="27.75" customHeight="1" x14ac:dyDescent="0.2">
      <c r="A35" s="90"/>
      <c r="B35" s="91"/>
      <c r="C35" s="91"/>
      <c r="D35" s="91"/>
      <c r="E35" s="91"/>
      <c r="F35" s="91"/>
      <c r="G35" s="91"/>
      <c r="H35" s="87"/>
      <c r="I35" s="57" t="s">
        <v>157</v>
      </c>
      <c r="J35" s="58"/>
      <c r="K35" s="59">
        <v>9</v>
      </c>
      <c r="L35" s="89" t="s">
        <v>92</v>
      </c>
      <c r="M35" s="60">
        <f t="shared" si="3"/>
        <v>1</v>
      </c>
      <c r="N35" s="60">
        <v>1</v>
      </c>
      <c r="O35" s="64"/>
      <c r="P35" s="61"/>
      <c r="Q35" s="61"/>
      <c r="R35" s="62">
        <f t="shared" si="4"/>
        <v>0</v>
      </c>
      <c r="S35" s="63"/>
      <c r="T35" s="63"/>
      <c r="U35" s="63"/>
      <c r="V35" s="62">
        <f t="shared" si="5"/>
        <v>0</v>
      </c>
      <c r="W35" s="61"/>
      <c r="X35" s="61">
        <v>1</v>
      </c>
      <c r="Y35" s="61"/>
      <c r="Z35" s="62">
        <f t="shared" si="12"/>
        <v>1</v>
      </c>
      <c r="AA35" s="61"/>
      <c r="AB35" s="61"/>
      <c r="AC35" s="61"/>
      <c r="AD35" s="142">
        <f t="shared" si="6"/>
        <v>0</v>
      </c>
      <c r="AE35" s="80"/>
      <c r="AF35" s="81"/>
      <c r="AG35" s="81"/>
      <c r="AH35" s="65">
        <f t="shared" si="7"/>
        <v>0</v>
      </c>
      <c r="AI35" s="63"/>
      <c r="AJ35" s="63"/>
      <c r="AK35" s="63"/>
      <c r="AL35" s="65">
        <f t="shared" si="8"/>
        <v>0</v>
      </c>
      <c r="AM35" s="61"/>
      <c r="AN35" s="61"/>
      <c r="AO35" s="61"/>
      <c r="AP35" s="65">
        <f t="shared" si="9"/>
        <v>0</v>
      </c>
      <c r="AQ35" s="61"/>
      <c r="AR35" s="61"/>
      <c r="AS35" s="61"/>
      <c r="AT35" s="152">
        <f t="shared" si="10"/>
        <v>0</v>
      </c>
      <c r="AU35" s="66">
        <f t="shared" si="11"/>
        <v>0</v>
      </c>
      <c r="AV35" s="67">
        <f t="shared" si="1"/>
        <v>0</v>
      </c>
      <c r="AW35" s="68"/>
      <c r="AX35" s="68"/>
      <c r="AY35" s="68"/>
      <c r="AZ35" s="71" t="s">
        <v>158</v>
      </c>
    </row>
    <row r="36" spans="1:52" s="42" customFormat="1" ht="30" customHeight="1" x14ac:dyDescent="0.2">
      <c r="A36" s="90"/>
      <c r="B36" s="91"/>
      <c r="C36" s="91"/>
      <c r="D36" s="91"/>
      <c r="E36" s="91"/>
      <c r="F36" s="91"/>
      <c r="G36" s="91"/>
      <c r="H36" s="87"/>
      <c r="I36" s="78" t="s">
        <v>192</v>
      </c>
      <c r="J36" s="88"/>
      <c r="K36" s="59">
        <v>10</v>
      </c>
      <c r="L36" s="89" t="s">
        <v>92</v>
      </c>
      <c r="M36" s="60">
        <f t="shared" si="3"/>
        <v>2</v>
      </c>
      <c r="N36" s="60">
        <v>2</v>
      </c>
      <c r="O36" s="106"/>
      <c r="P36" s="104"/>
      <c r="Q36" s="104">
        <v>1</v>
      </c>
      <c r="R36" s="101">
        <f t="shared" si="4"/>
        <v>1</v>
      </c>
      <c r="S36" s="105"/>
      <c r="T36" s="105"/>
      <c r="U36" s="105">
        <v>1</v>
      </c>
      <c r="V36" s="101">
        <f t="shared" si="5"/>
        <v>1</v>
      </c>
      <c r="W36" s="104"/>
      <c r="X36" s="104"/>
      <c r="Y36" s="104"/>
      <c r="Z36" s="101">
        <f t="shared" si="12"/>
        <v>0</v>
      </c>
      <c r="AA36" s="104"/>
      <c r="AB36" s="104"/>
      <c r="AC36" s="104"/>
      <c r="AD36" s="143">
        <f>SUM(AA36:AC36)</f>
        <v>0</v>
      </c>
      <c r="AE36" s="106"/>
      <c r="AF36" s="104"/>
      <c r="AG36" s="104">
        <v>1</v>
      </c>
      <c r="AH36" s="103">
        <f t="shared" si="7"/>
        <v>1</v>
      </c>
      <c r="AI36" s="105"/>
      <c r="AJ36" s="105"/>
      <c r="AK36" s="105"/>
      <c r="AL36" s="103">
        <f t="shared" si="8"/>
        <v>0</v>
      </c>
      <c r="AM36" s="104"/>
      <c r="AN36" s="104"/>
      <c r="AO36" s="104"/>
      <c r="AP36" s="103">
        <f t="shared" si="9"/>
        <v>0</v>
      </c>
      <c r="AQ36" s="104"/>
      <c r="AR36" s="104"/>
      <c r="AS36" s="104"/>
      <c r="AT36" s="154">
        <f>SUM(AQ36:AS36)</f>
        <v>0</v>
      </c>
      <c r="AU36" s="66">
        <f t="shared" si="11"/>
        <v>1</v>
      </c>
      <c r="AV36" s="67">
        <f t="shared" si="1"/>
        <v>50</v>
      </c>
      <c r="AW36" s="85" t="s">
        <v>193</v>
      </c>
      <c r="AX36" s="92" t="s">
        <v>194</v>
      </c>
      <c r="AY36" s="85" t="s">
        <v>129</v>
      </c>
      <c r="AZ36" s="85" t="s">
        <v>129</v>
      </c>
    </row>
    <row r="37" spans="1:52" s="42" customFormat="1" ht="30" customHeight="1" x14ac:dyDescent="0.2">
      <c r="A37" s="90"/>
      <c r="B37" s="91"/>
      <c r="C37" s="91"/>
      <c r="D37" s="91"/>
      <c r="E37" s="91"/>
      <c r="F37" s="91"/>
      <c r="G37" s="91"/>
      <c r="H37" s="87"/>
      <c r="I37" s="57" t="s">
        <v>159</v>
      </c>
      <c r="J37" s="58"/>
      <c r="K37" s="59">
        <v>11</v>
      </c>
      <c r="L37" s="89" t="s">
        <v>57</v>
      </c>
      <c r="M37" s="60">
        <f t="shared" si="3"/>
        <v>3</v>
      </c>
      <c r="N37" s="60">
        <v>3</v>
      </c>
      <c r="O37" s="64"/>
      <c r="P37" s="61"/>
      <c r="Q37" s="61"/>
      <c r="R37" s="62">
        <f t="shared" si="4"/>
        <v>0</v>
      </c>
      <c r="S37" s="63"/>
      <c r="T37" s="63">
        <v>3</v>
      </c>
      <c r="U37" s="63"/>
      <c r="V37" s="62">
        <f t="shared" si="5"/>
        <v>3</v>
      </c>
      <c r="W37" s="61"/>
      <c r="X37" s="61"/>
      <c r="Y37" s="61"/>
      <c r="Z37" s="62">
        <f t="shared" si="12"/>
        <v>0</v>
      </c>
      <c r="AA37" s="61"/>
      <c r="AB37" s="61"/>
      <c r="AC37" s="61"/>
      <c r="AD37" s="142">
        <f t="shared" ref="AD37:AD49" si="13">+AA37+AB37+AC37</f>
        <v>0</v>
      </c>
      <c r="AE37" s="80"/>
      <c r="AF37" s="81"/>
      <c r="AG37" s="81"/>
      <c r="AH37" s="65">
        <f t="shared" si="7"/>
        <v>0</v>
      </c>
      <c r="AI37" s="63"/>
      <c r="AJ37" s="63"/>
      <c r="AK37" s="63"/>
      <c r="AL37" s="65">
        <f t="shared" si="8"/>
        <v>0</v>
      </c>
      <c r="AM37" s="61"/>
      <c r="AN37" s="61"/>
      <c r="AO37" s="61"/>
      <c r="AP37" s="65">
        <f t="shared" si="9"/>
        <v>0</v>
      </c>
      <c r="AQ37" s="61"/>
      <c r="AR37" s="61"/>
      <c r="AS37" s="61"/>
      <c r="AT37" s="152">
        <f t="shared" ref="AT37:AT49" si="14">+AQ37+AR37+AS37</f>
        <v>0</v>
      </c>
      <c r="AU37" s="66">
        <f t="shared" si="11"/>
        <v>0</v>
      </c>
      <c r="AV37" s="67">
        <f t="shared" si="1"/>
        <v>0</v>
      </c>
      <c r="AW37" s="68"/>
      <c r="AX37" s="68"/>
      <c r="AY37" s="68"/>
      <c r="AZ37" s="71" t="s">
        <v>160</v>
      </c>
    </row>
    <row r="38" spans="1:52" s="42" customFormat="1" ht="30" customHeight="1" x14ac:dyDescent="0.2">
      <c r="A38" s="90"/>
      <c r="B38" s="91"/>
      <c r="C38" s="91"/>
      <c r="D38" s="91"/>
      <c r="E38" s="91"/>
      <c r="F38" s="91"/>
      <c r="G38" s="91"/>
      <c r="H38" s="87"/>
      <c r="I38" s="57" t="s">
        <v>161</v>
      </c>
      <c r="J38" s="58"/>
      <c r="K38" s="59">
        <v>12</v>
      </c>
      <c r="L38" s="89" t="s">
        <v>92</v>
      </c>
      <c r="M38" s="60">
        <f t="shared" si="3"/>
        <v>2</v>
      </c>
      <c r="N38" s="60">
        <v>2</v>
      </c>
      <c r="O38" s="64"/>
      <c r="P38" s="61"/>
      <c r="Q38" s="61"/>
      <c r="R38" s="62">
        <f t="shared" si="4"/>
        <v>0</v>
      </c>
      <c r="S38" s="63"/>
      <c r="T38" s="63"/>
      <c r="U38" s="63">
        <v>1</v>
      </c>
      <c r="V38" s="62">
        <f t="shared" si="5"/>
        <v>1</v>
      </c>
      <c r="W38" s="61"/>
      <c r="X38" s="61"/>
      <c r="Y38" s="61"/>
      <c r="Z38" s="62">
        <f t="shared" si="12"/>
        <v>0</v>
      </c>
      <c r="AA38" s="61"/>
      <c r="AB38" s="61"/>
      <c r="AC38" s="61">
        <v>1</v>
      </c>
      <c r="AD38" s="142">
        <f t="shared" si="13"/>
        <v>1</v>
      </c>
      <c r="AE38" s="80"/>
      <c r="AF38" s="81"/>
      <c r="AG38" s="81"/>
      <c r="AH38" s="65">
        <f t="shared" si="7"/>
        <v>0</v>
      </c>
      <c r="AI38" s="63"/>
      <c r="AJ38" s="63"/>
      <c r="AK38" s="63"/>
      <c r="AL38" s="65">
        <f t="shared" si="8"/>
        <v>0</v>
      </c>
      <c r="AM38" s="61"/>
      <c r="AN38" s="61"/>
      <c r="AO38" s="61"/>
      <c r="AP38" s="65">
        <f t="shared" si="9"/>
        <v>0</v>
      </c>
      <c r="AQ38" s="61"/>
      <c r="AR38" s="61"/>
      <c r="AS38" s="61"/>
      <c r="AT38" s="152">
        <f t="shared" si="14"/>
        <v>0</v>
      </c>
      <c r="AU38" s="66">
        <f t="shared" si="11"/>
        <v>0</v>
      </c>
      <c r="AV38" s="67">
        <f t="shared" si="1"/>
        <v>0</v>
      </c>
      <c r="AW38" s="68"/>
      <c r="AX38" s="68"/>
      <c r="AY38" s="68"/>
      <c r="AZ38" s="68"/>
    </row>
    <row r="39" spans="1:52" s="42" customFormat="1" ht="30" customHeight="1" x14ac:dyDescent="0.2">
      <c r="A39" s="90"/>
      <c r="B39" s="91"/>
      <c r="C39" s="91"/>
      <c r="D39" s="91"/>
      <c r="E39" s="91"/>
      <c r="F39" s="91"/>
      <c r="G39" s="91"/>
      <c r="H39" s="87"/>
      <c r="I39" s="57" t="s">
        <v>162</v>
      </c>
      <c r="J39" s="58"/>
      <c r="K39" s="59">
        <v>13</v>
      </c>
      <c r="L39" s="89" t="s">
        <v>85</v>
      </c>
      <c r="M39" s="60">
        <f t="shared" si="3"/>
        <v>2</v>
      </c>
      <c r="N39" s="60">
        <v>2</v>
      </c>
      <c r="O39" s="64"/>
      <c r="P39" s="61"/>
      <c r="Q39" s="61"/>
      <c r="R39" s="62">
        <f t="shared" si="4"/>
        <v>0</v>
      </c>
      <c r="S39" s="63"/>
      <c r="T39" s="63"/>
      <c r="U39" s="63"/>
      <c r="V39" s="62">
        <f t="shared" si="5"/>
        <v>0</v>
      </c>
      <c r="W39" s="61"/>
      <c r="X39" s="61">
        <v>1</v>
      </c>
      <c r="Y39" s="61"/>
      <c r="Z39" s="62">
        <f t="shared" si="12"/>
        <v>1</v>
      </c>
      <c r="AA39" s="61"/>
      <c r="AB39" s="61"/>
      <c r="AC39" s="61">
        <v>1</v>
      </c>
      <c r="AD39" s="142">
        <f t="shared" si="13"/>
        <v>1</v>
      </c>
      <c r="AE39" s="80"/>
      <c r="AF39" s="81"/>
      <c r="AG39" s="81"/>
      <c r="AH39" s="65">
        <f t="shared" si="7"/>
        <v>0</v>
      </c>
      <c r="AI39" s="63"/>
      <c r="AJ39" s="63"/>
      <c r="AK39" s="63"/>
      <c r="AL39" s="65">
        <f t="shared" si="8"/>
        <v>0</v>
      </c>
      <c r="AM39" s="61"/>
      <c r="AN39" s="61"/>
      <c r="AO39" s="61"/>
      <c r="AP39" s="65">
        <f t="shared" si="9"/>
        <v>0</v>
      </c>
      <c r="AQ39" s="61"/>
      <c r="AR39" s="61"/>
      <c r="AS39" s="61"/>
      <c r="AT39" s="152">
        <f t="shared" si="14"/>
        <v>0</v>
      </c>
      <c r="AU39" s="66">
        <f t="shared" si="11"/>
        <v>0</v>
      </c>
      <c r="AV39" s="67">
        <f t="shared" si="1"/>
        <v>0</v>
      </c>
      <c r="AW39" s="68"/>
      <c r="AX39" s="68"/>
      <c r="AY39" s="135"/>
      <c r="AZ39" s="68"/>
    </row>
    <row r="40" spans="1:52" s="42" customFormat="1" ht="30" customHeight="1" x14ac:dyDescent="0.2">
      <c r="A40" s="31"/>
      <c r="B40" s="32"/>
      <c r="C40" s="32"/>
      <c r="D40" s="32"/>
      <c r="E40" s="32"/>
      <c r="F40" s="32"/>
      <c r="G40" s="47"/>
      <c r="H40" s="48"/>
      <c r="I40" s="57" t="s">
        <v>123</v>
      </c>
      <c r="J40" s="58"/>
      <c r="K40" s="59">
        <v>14</v>
      </c>
      <c r="L40" s="59" t="s">
        <v>69</v>
      </c>
      <c r="M40" s="60">
        <f t="shared" si="3"/>
        <v>2</v>
      </c>
      <c r="N40" s="60">
        <v>2</v>
      </c>
      <c r="O40" s="64"/>
      <c r="P40" s="61"/>
      <c r="Q40" s="61"/>
      <c r="R40" s="79">
        <f>SUM(O40:Q40)</f>
        <v>0</v>
      </c>
      <c r="S40" s="63"/>
      <c r="T40" s="63">
        <v>1</v>
      </c>
      <c r="U40" s="63"/>
      <c r="V40" s="79">
        <f t="shared" si="5"/>
        <v>1</v>
      </c>
      <c r="W40" s="61"/>
      <c r="X40" s="61">
        <v>1</v>
      </c>
      <c r="Y40" s="61"/>
      <c r="Z40" s="79">
        <f t="shared" si="12"/>
        <v>1</v>
      </c>
      <c r="AA40" s="61"/>
      <c r="AB40" s="61"/>
      <c r="AC40" s="61"/>
      <c r="AD40" s="144">
        <f t="shared" si="13"/>
        <v>0</v>
      </c>
      <c r="AE40" s="80"/>
      <c r="AF40" s="81"/>
      <c r="AG40" s="81"/>
      <c r="AH40" s="82">
        <f>SUM(AE40:AG40)</f>
        <v>0</v>
      </c>
      <c r="AI40" s="63"/>
      <c r="AJ40" s="63"/>
      <c r="AK40" s="63"/>
      <c r="AL40" s="82">
        <f t="shared" si="8"/>
        <v>0</v>
      </c>
      <c r="AM40" s="61"/>
      <c r="AN40" s="61"/>
      <c r="AO40" s="61"/>
      <c r="AP40" s="82">
        <f t="shared" si="9"/>
        <v>0</v>
      </c>
      <c r="AQ40" s="61"/>
      <c r="AR40" s="61"/>
      <c r="AS40" s="61"/>
      <c r="AT40" s="153">
        <f t="shared" si="14"/>
        <v>0</v>
      </c>
      <c r="AU40" s="66">
        <f t="shared" si="11"/>
        <v>0</v>
      </c>
      <c r="AV40" s="67">
        <f t="shared" si="1"/>
        <v>0</v>
      </c>
      <c r="AW40" s="130"/>
      <c r="AX40" s="130"/>
      <c r="AY40" s="130"/>
      <c r="AZ40" s="130"/>
    </row>
    <row r="41" spans="1:52" s="42" customFormat="1" ht="30" customHeight="1" x14ac:dyDescent="0.2">
      <c r="A41" s="31"/>
      <c r="B41" s="32"/>
      <c r="C41" s="32"/>
      <c r="D41" s="32"/>
      <c r="E41" s="32"/>
      <c r="F41" s="32"/>
      <c r="G41" s="47"/>
      <c r="H41" s="48"/>
      <c r="I41" s="57" t="s">
        <v>124</v>
      </c>
      <c r="J41" s="58"/>
      <c r="K41" s="59">
        <v>15</v>
      </c>
      <c r="L41" s="59" t="s">
        <v>57</v>
      </c>
      <c r="M41" s="60">
        <f t="shared" si="3"/>
        <v>5</v>
      </c>
      <c r="N41" s="60">
        <v>5</v>
      </c>
      <c r="O41" s="64">
        <v>1</v>
      </c>
      <c r="P41" s="61">
        <v>1</v>
      </c>
      <c r="Q41" s="61">
        <v>1</v>
      </c>
      <c r="R41" s="79">
        <f>SUM(O41:Q41)</f>
        <v>3</v>
      </c>
      <c r="S41" s="63">
        <v>1</v>
      </c>
      <c r="T41" s="63"/>
      <c r="U41" s="63"/>
      <c r="V41" s="79">
        <f t="shared" si="5"/>
        <v>1</v>
      </c>
      <c r="W41" s="61"/>
      <c r="X41" s="61">
        <v>1</v>
      </c>
      <c r="Y41" s="61"/>
      <c r="Z41" s="79">
        <f t="shared" si="12"/>
        <v>1</v>
      </c>
      <c r="AA41" s="61"/>
      <c r="AB41" s="61"/>
      <c r="AC41" s="61"/>
      <c r="AD41" s="144">
        <f t="shared" si="13"/>
        <v>0</v>
      </c>
      <c r="AE41" s="80">
        <v>1</v>
      </c>
      <c r="AF41" s="81">
        <v>1</v>
      </c>
      <c r="AG41" s="81">
        <v>1</v>
      </c>
      <c r="AH41" s="82">
        <f>SUM(AE41:AG41)</f>
        <v>3</v>
      </c>
      <c r="AI41" s="63"/>
      <c r="AJ41" s="63"/>
      <c r="AK41" s="63"/>
      <c r="AL41" s="82">
        <f t="shared" si="8"/>
        <v>0</v>
      </c>
      <c r="AM41" s="61"/>
      <c r="AN41" s="61"/>
      <c r="AO41" s="61"/>
      <c r="AP41" s="82">
        <f t="shared" si="9"/>
        <v>0</v>
      </c>
      <c r="AQ41" s="61"/>
      <c r="AR41" s="61"/>
      <c r="AS41" s="61"/>
      <c r="AT41" s="153">
        <f t="shared" si="14"/>
        <v>0</v>
      </c>
      <c r="AU41" s="66">
        <f t="shared" si="11"/>
        <v>3</v>
      </c>
      <c r="AV41" s="67">
        <f t="shared" si="1"/>
        <v>60</v>
      </c>
      <c r="AW41" s="68" t="s">
        <v>125</v>
      </c>
      <c r="AX41" s="68"/>
      <c r="AY41" s="68"/>
      <c r="AZ41" s="68"/>
    </row>
    <row r="42" spans="1:52" s="42" customFormat="1" ht="30" customHeight="1" x14ac:dyDescent="0.2">
      <c r="A42" s="31"/>
      <c r="B42" s="32"/>
      <c r="C42" s="32"/>
      <c r="D42" s="32"/>
      <c r="E42" s="32"/>
      <c r="F42" s="32"/>
      <c r="G42" s="47"/>
      <c r="H42" s="48"/>
      <c r="I42" s="57" t="s">
        <v>130</v>
      </c>
      <c r="J42" s="58"/>
      <c r="K42" s="59">
        <v>16</v>
      </c>
      <c r="L42" s="59" t="s">
        <v>92</v>
      </c>
      <c r="M42" s="60">
        <f t="shared" si="3"/>
        <v>6</v>
      </c>
      <c r="N42" s="60">
        <v>6</v>
      </c>
      <c r="O42" s="64"/>
      <c r="P42" s="61">
        <v>1</v>
      </c>
      <c r="Q42" s="61">
        <v>1</v>
      </c>
      <c r="R42" s="79">
        <f>SUM(O42:Q42)</f>
        <v>2</v>
      </c>
      <c r="S42" s="63">
        <v>1</v>
      </c>
      <c r="T42" s="63">
        <v>2</v>
      </c>
      <c r="U42" s="63"/>
      <c r="V42" s="79">
        <f t="shared" si="5"/>
        <v>3</v>
      </c>
      <c r="W42" s="61"/>
      <c r="X42" s="61"/>
      <c r="Y42" s="61"/>
      <c r="Z42" s="79">
        <f t="shared" si="12"/>
        <v>0</v>
      </c>
      <c r="AA42" s="61"/>
      <c r="AB42" s="61">
        <v>1</v>
      </c>
      <c r="AC42" s="61"/>
      <c r="AD42" s="144">
        <f t="shared" si="13"/>
        <v>1</v>
      </c>
      <c r="AE42" s="80"/>
      <c r="AF42" s="81">
        <v>1</v>
      </c>
      <c r="AG42" s="81">
        <v>1</v>
      </c>
      <c r="AH42" s="82">
        <f>SUM(AE42:AG42)</f>
        <v>2</v>
      </c>
      <c r="AI42" s="63"/>
      <c r="AJ42" s="63"/>
      <c r="AK42" s="63"/>
      <c r="AL42" s="82">
        <f t="shared" si="8"/>
        <v>0</v>
      </c>
      <c r="AM42" s="61"/>
      <c r="AN42" s="61"/>
      <c r="AO42" s="61"/>
      <c r="AP42" s="82">
        <f t="shared" si="9"/>
        <v>0</v>
      </c>
      <c r="AQ42" s="61"/>
      <c r="AR42" s="61"/>
      <c r="AS42" s="61"/>
      <c r="AT42" s="153">
        <f t="shared" si="14"/>
        <v>0</v>
      </c>
      <c r="AU42" s="66">
        <f t="shared" si="11"/>
        <v>2</v>
      </c>
      <c r="AV42" s="67">
        <f t="shared" si="1"/>
        <v>33.333333333333329</v>
      </c>
      <c r="AW42" s="86" t="s">
        <v>131</v>
      </c>
      <c r="AX42" s="70" t="s">
        <v>132</v>
      </c>
      <c r="AY42" s="69" t="s">
        <v>129</v>
      </c>
      <c r="AZ42" s="69" t="s">
        <v>129</v>
      </c>
    </row>
    <row r="43" spans="1:52" s="42" customFormat="1" ht="30" customHeight="1" x14ac:dyDescent="0.2">
      <c r="A43" s="31"/>
      <c r="B43" s="32"/>
      <c r="C43" s="32"/>
      <c r="D43" s="32"/>
      <c r="E43" s="32"/>
      <c r="F43" s="32"/>
      <c r="G43" s="47"/>
      <c r="H43" s="48"/>
      <c r="I43" s="57" t="s">
        <v>126</v>
      </c>
      <c r="J43" s="58"/>
      <c r="K43" s="59">
        <v>17</v>
      </c>
      <c r="L43" s="59" t="s">
        <v>85</v>
      </c>
      <c r="M43" s="60">
        <f t="shared" si="3"/>
        <v>7</v>
      </c>
      <c r="N43" s="60">
        <v>7</v>
      </c>
      <c r="O43" s="64">
        <v>1</v>
      </c>
      <c r="P43" s="61"/>
      <c r="Q43" s="61">
        <v>1</v>
      </c>
      <c r="R43" s="79">
        <f>SUM(O43:Q43)</f>
        <v>2</v>
      </c>
      <c r="S43" s="63"/>
      <c r="T43" s="63">
        <v>1</v>
      </c>
      <c r="U43" s="63">
        <v>1</v>
      </c>
      <c r="V43" s="79">
        <f t="shared" si="5"/>
        <v>2</v>
      </c>
      <c r="W43" s="61"/>
      <c r="X43" s="61">
        <v>1</v>
      </c>
      <c r="Y43" s="61"/>
      <c r="Z43" s="79">
        <f t="shared" si="12"/>
        <v>1</v>
      </c>
      <c r="AA43" s="61">
        <v>1</v>
      </c>
      <c r="AB43" s="61"/>
      <c r="AC43" s="61">
        <v>1</v>
      </c>
      <c r="AD43" s="144">
        <f t="shared" si="13"/>
        <v>2</v>
      </c>
      <c r="AE43" s="80">
        <v>1</v>
      </c>
      <c r="AF43" s="81"/>
      <c r="AG43" s="81">
        <v>1</v>
      </c>
      <c r="AH43" s="82">
        <f>SUM(AE43:AG43)</f>
        <v>2</v>
      </c>
      <c r="AI43" s="63"/>
      <c r="AJ43" s="63"/>
      <c r="AK43" s="63"/>
      <c r="AL43" s="82">
        <f t="shared" si="8"/>
        <v>0</v>
      </c>
      <c r="AM43" s="61"/>
      <c r="AN43" s="61"/>
      <c r="AO43" s="61"/>
      <c r="AP43" s="82">
        <f t="shared" si="9"/>
        <v>0</v>
      </c>
      <c r="AQ43" s="61"/>
      <c r="AR43" s="61"/>
      <c r="AS43" s="61"/>
      <c r="AT43" s="153">
        <f t="shared" si="14"/>
        <v>0</v>
      </c>
      <c r="AU43" s="66">
        <f t="shared" si="11"/>
        <v>2</v>
      </c>
      <c r="AV43" s="67">
        <f t="shared" si="1"/>
        <v>28.571428571428569</v>
      </c>
      <c r="AW43" s="83" t="s">
        <v>127</v>
      </c>
      <c r="AX43" s="84" t="s">
        <v>128</v>
      </c>
      <c r="AY43" s="85" t="s">
        <v>129</v>
      </c>
      <c r="AZ43" s="85" t="s">
        <v>129</v>
      </c>
    </row>
    <row r="44" spans="1:52" s="42" customFormat="1" ht="30" customHeight="1" x14ac:dyDescent="0.2">
      <c r="A44" s="31"/>
      <c r="B44" s="32"/>
      <c r="C44" s="32"/>
      <c r="D44" s="32"/>
      <c r="E44" s="32"/>
      <c r="F44" s="32"/>
      <c r="G44" s="47"/>
      <c r="H44" s="48"/>
      <c r="I44" s="99" t="s">
        <v>212</v>
      </c>
      <c r="J44" s="58"/>
      <c r="K44" s="59">
        <v>18</v>
      </c>
      <c r="L44" s="59" t="s">
        <v>69</v>
      </c>
      <c r="M44" s="60">
        <f t="shared" si="3"/>
        <v>2</v>
      </c>
      <c r="N44" s="60">
        <v>2</v>
      </c>
      <c r="O44" s="106"/>
      <c r="P44" s="104">
        <v>1</v>
      </c>
      <c r="Q44" s="104"/>
      <c r="R44" s="110">
        <f>+O44+P44+Q44</f>
        <v>1</v>
      </c>
      <c r="S44" s="105"/>
      <c r="T44" s="105"/>
      <c r="U44" s="105"/>
      <c r="V44" s="110">
        <f t="shared" si="5"/>
        <v>0</v>
      </c>
      <c r="W44" s="104"/>
      <c r="X44" s="104"/>
      <c r="Y44" s="104">
        <v>1</v>
      </c>
      <c r="Z44" s="110">
        <f t="shared" si="12"/>
        <v>1</v>
      </c>
      <c r="AA44" s="104"/>
      <c r="AB44" s="104"/>
      <c r="AC44" s="104"/>
      <c r="AD44" s="145">
        <f t="shared" si="13"/>
        <v>0</v>
      </c>
      <c r="AE44" s="106"/>
      <c r="AF44" s="104">
        <v>1</v>
      </c>
      <c r="AG44" s="104"/>
      <c r="AH44" s="111">
        <f>+AE44+AF44+AG44</f>
        <v>1</v>
      </c>
      <c r="AI44" s="105"/>
      <c r="AJ44" s="105"/>
      <c r="AK44" s="105"/>
      <c r="AL44" s="111">
        <f t="shared" si="8"/>
        <v>0</v>
      </c>
      <c r="AM44" s="104"/>
      <c r="AN44" s="104"/>
      <c r="AO44" s="104"/>
      <c r="AP44" s="111">
        <f t="shared" si="9"/>
        <v>0</v>
      </c>
      <c r="AQ44" s="104"/>
      <c r="AR44" s="104"/>
      <c r="AS44" s="104"/>
      <c r="AT44" s="155">
        <f t="shared" si="14"/>
        <v>0</v>
      </c>
      <c r="AU44" s="66">
        <f t="shared" si="11"/>
        <v>1</v>
      </c>
      <c r="AV44" s="67">
        <f t="shared" si="1"/>
        <v>50</v>
      </c>
      <c r="AW44" s="71" t="s">
        <v>213</v>
      </c>
      <c r="AX44" s="71" t="s">
        <v>214</v>
      </c>
      <c r="AY44" s="68" t="s">
        <v>129</v>
      </c>
      <c r="AZ44" s="68" t="s">
        <v>129</v>
      </c>
    </row>
    <row r="45" spans="1:52" s="42" customFormat="1" ht="30" customHeight="1" x14ac:dyDescent="0.2">
      <c r="A45" s="31"/>
      <c r="B45" s="32"/>
      <c r="C45" s="32"/>
      <c r="D45" s="32"/>
      <c r="E45" s="32"/>
      <c r="F45" s="32"/>
      <c r="G45" s="47"/>
      <c r="H45" s="48"/>
      <c r="I45" s="57" t="s">
        <v>136</v>
      </c>
      <c r="J45" s="58"/>
      <c r="K45" s="59">
        <v>19</v>
      </c>
      <c r="L45" s="59"/>
      <c r="M45" s="60">
        <f t="shared" si="3"/>
        <v>1</v>
      </c>
      <c r="N45" s="60">
        <v>1</v>
      </c>
      <c r="O45" s="64"/>
      <c r="P45" s="61"/>
      <c r="Q45" s="61"/>
      <c r="R45" s="62">
        <f>+O45+P45+Q45</f>
        <v>0</v>
      </c>
      <c r="S45" s="63"/>
      <c r="T45" s="63"/>
      <c r="U45" s="63"/>
      <c r="V45" s="62">
        <f t="shared" si="5"/>
        <v>0</v>
      </c>
      <c r="W45" s="61"/>
      <c r="X45" s="61"/>
      <c r="Y45" s="61"/>
      <c r="Z45" s="62">
        <f t="shared" si="12"/>
        <v>0</v>
      </c>
      <c r="AA45" s="61"/>
      <c r="AB45" s="61"/>
      <c r="AC45" s="61">
        <v>1</v>
      </c>
      <c r="AD45" s="142">
        <f t="shared" si="13"/>
        <v>1</v>
      </c>
      <c r="AE45" s="80"/>
      <c r="AF45" s="81"/>
      <c r="AG45" s="81"/>
      <c r="AH45" s="65">
        <f>+AE45+AF45+AG45</f>
        <v>0</v>
      </c>
      <c r="AI45" s="63"/>
      <c r="AJ45" s="63"/>
      <c r="AK45" s="63"/>
      <c r="AL45" s="65">
        <f t="shared" si="8"/>
        <v>0</v>
      </c>
      <c r="AM45" s="61"/>
      <c r="AN45" s="61"/>
      <c r="AO45" s="61"/>
      <c r="AP45" s="65">
        <f t="shared" si="9"/>
        <v>0</v>
      </c>
      <c r="AQ45" s="61"/>
      <c r="AR45" s="61"/>
      <c r="AS45" s="61"/>
      <c r="AT45" s="152">
        <f t="shared" si="14"/>
        <v>0</v>
      </c>
      <c r="AU45" s="66">
        <f t="shared" si="11"/>
        <v>0</v>
      </c>
      <c r="AV45" s="67">
        <f t="shared" si="1"/>
        <v>0</v>
      </c>
      <c r="AW45" s="68"/>
      <c r="AX45" s="68"/>
      <c r="AY45" s="68"/>
      <c r="AZ45" s="68"/>
    </row>
    <row r="46" spans="1:52" s="42" customFormat="1" ht="30" customHeight="1" x14ac:dyDescent="0.2">
      <c r="A46" s="31"/>
      <c r="B46" s="32"/>
      <c r="C46" s="32"/>
      <c r="D46" s="32"/>
      <c r="E46" s="32"/>
      <c r="F46" s="32"/>
      <c r="G46" s="47"/>
      <c r="H46" s="48"/>
      <c r="I46" s="57" t="s">
        <v>137</v>
      </c>
      <c r="J46" s="58"/>
      <c r="K46" s="59">
        <v>20</v>
      </c>
      <c r="L46" s="59" t="s">
        <v>69</v>
      </c>
      <c r="M46" s="60">
        <f t="shared" si="3"/>
        <v>16</v>
      </c>
      <c r="N46" s="60">
        <v>16</v>
      </c>
      <c r="O46" s="64">
        <v>2</v>
      </c>
      <c r="P46" s="61">
        <v>2</v>
      </c>
      <c r="Q46" s="61">
        <v>2</v>
      </c>
      <c r="R46" s="79">
        <f>SUM(O46:Q46)</f>
        <v>6</v>
      </c>
      <c r="S46" s="63"/>
      <c r="T46" s="63">
        <v>2</v>
      </c>
      <c r="U46" s="63">
        <v>2</v>
      </c>
      <c r="V46" s="79">
        <f t="shared" si="5"/>
        <v>4</v>
      </c>
      <c r="W46" s="61"/>
      <c r="X46" s="61"/>
      <c r="Y46" s="61">
        <v>2</v>
      </c>
      <c r="Z46" s="79">
        <f t="shared" si="12"/>
        <v>2</v>
      </c>
      <c r="AA46" s="61">
        <v>2</v>
      </c>
      <c r="AB46" s="61">
        <v>2</v>
      </c>
      <c r="AC46" s="61"/>
      <c r="AD46" s="144">
        <f t="shared" si="13"/>
        <v>4</v>
      </c>
      <c r="AE46" s="80">
        <v>2</v>
      </c>
      <c r="AF46" s="81">
        <v>2</v>
      </c>
      <c r="AG46" s="81">
        <v>2</v>
      </c>
      <c r="AH46" s="82">
        <f>SUM(AE46:AG46)</f>
        <v>6</v>
      </c>
      <c r="AI46" s="63"/>
      <c r="AJ46" s="63"/>
      <c r="AK46" s="63"/>
      <c r="AL46" s="82">
        <f t="shared" si="8"/>
        <v>0</v>
      </c>
      <c r="AM46" s="61"/>
      <c r="AN46" s="61"/>
      <c r="AO46" s="61"/>
      <c r="AP46" s="82">
        <f t="shared" si="9"/>
        <v>0</v>
      </c>
      <c r="AQ46" s="61"/>
      <c r="AR46" s="61"/>
      <c r="AS46" s="61"/>
      <c r="AT46" s="153">
        <f t="shared" si="14"/>
        <v>0</v>
      </c>
      <c r="AU46" s="66">
        <f t="shared" si="11"/>
        <v>6</v>
      </c>
      <c r="AV46" s="67">
        <f t="shared" si="1"/>
        <v>37.5</v>
      </c>
      <c r="AW46" s="70" t="s">
        <v>138</v>
      </c>
      <c r="AX46" s="70" t="s">
        <v>139</v>
      </c>
      <c r="AY46" s="70" t="s">
        <v>140</v>
      </c>
      <c r="AZ46" s="69" t="s">
        <v>129</v>
      </c>
    </row>
    <row r="47" spans="1:52" s="42" customFormat="1" ht="30" customHeight="1" x14ac:dyDescent="0.2">
      <c r="A47" s="31"/>
      <c r="B47" s="32"/>
      <c r="C47" s="32"/>
      <c r="D47" s="32"/>
      <c r="E47" s="32"/>
      <c r="F47" s="32"/>
      <c r="G47" s="47"/>
      <c r="H47" s="48"/>
      <c r="I47" s="57" t="s">
        <v>54</v>
      </c>
      <c r="J47" s="58"/>
      <c r="K47" s="59">
        <v>21</v>
      </c>
      <c r="L47" s="59" t="s">
        <v>55</v>
      </c>
      <c r="M47" s="60">
        <f t="shared" si="3"/>
        <v>1</v>
      </c>
      <c r="N47" s="60">
        <v>1</v>
      </c>
      <c r="O47" s="64"/>
      <c r="P47" s="61"/>
      <c r="Q47" s="61"/>
      <c r="R47" s="62">
        <f>+O47+P47+Q47</f>
        <v>0</v>
      </c>
      <c r="S47" s="63"/>
      <c r="T47" s="63">
        <v>1</v>
      </c>
      <c r="U47" s="63"/>
      <c r="V47" s="62">
        <f t="shared" si="5"/>
        <v>1</v>
      </c>
      <c r="W47" s="61"/>
      <c r="X47" s="61"/>
      <c r="Y47" s="61"/>
      <c r="Z47" s="62">
        <f t="shared" si="12"/>
        <v>0</v>
      </c>
      <c r="AA47" s="61"/>
      <c r="AB47" s="61"/>
      <c r="AC47" s="61"/>
      <c r="AD47" s="142">
        <f t="shared" si="13"/>
        <v>0</v>
      </c>
      <c r="AE47" s="64"/>
      <c r="AF47" s="61"/>
      <c r="AG47" s="61"/>
      <c r="AH47" s="65">
        <f>+AE47+AF47+AG47</f>
        <v>0</v>
      </c>
      <c r="AI47" s="63"/>
      <c r="AJ47" s="63"/>
      <c r="AK47" s="63"/>
      <c r="AL47" s="65">
        <f t="shared" si="8"/>
        <v>0</v>
      </c>
      <c r="AM47" s="61"/>
      <c r="AN47" s="61"/>
      <c r="AO47" s="61"/>
      <c r="AP47" s="65">
        <f t="shared" si="9"/>
        <v>0</v>
      </c>
      <c r="AQ47" s="61"/>
      <c r="AR47" s="61"/>
      <c r="AS47" s="61"/>
      <c r="AT47" s="152">
        <f t="shared" si="14"/>
        <v>0</v>
      </c>
      <c r="AU47" s="66">
        <f t="shared" si="11"/>
        <v>0</v>
      </c>
      <c r="AV47" s="67">
        <f t="shared" si="1"/>
        <v>0</v>
      </c>
      <c r="AW47" s="68"/>
      <c r="AX47" s="68"/>
      <c r="AY47" s="68"/>
      <c r="AZ47" s="68"/>
    </row>
    <row r="48" spans="1:52" s="42" customFormat="1" ht="30" customHeight="1" x14ac:dyDescent="0.2">
      <c r="A48" s="31"/>
      <c r="B48" s="32"/>
      <c r="C48" s="32"/>
      <c r="D48" s="32"/>
      <c r="E48" s="32"/>
      <c r="F48" s="32"/>
      <c r="G48" s="47"/>
      <c r="H48" s="48"/>
      <c r="I48" s="57" t="s">
        <v>56</v>
      </c>
      <c r="J48" s="58"/>
      <c r="K48" s="59">
        <v>22</v>
      </c>
      <c r="L48" s="59" t="s">
        <v>57</v>
      </c>
      <c r="M48" s="60">
        <f t="shared" si="3"/>
        <v>4</v>
      </c>
      <c r="N48" s="60">
        <v>4</v>
      </c>
      <c r="O48" s="64">
        <v>1</v>
      </c>
      <c r="P48" s="61"/>
      <c r="Q48" s="61"/>
      <c r="R48" s="62">
        <f>+O48+P48+Q48</f>
        <v>1</v>
      </c>
      <c r="S48" s="63">
        <v>1</v>
      </c>
      <c r="T48" s="63"/>
      <c r="U48" s="63"/>
      <c r="V48" s="62">
        <f t="shared" si="5"/>
        <v>1</v>
      </c>
      <c r="W48" s="61">
        <v>1</v>
      </c>
      <c r="X48" s="61"/>
      <c r="Y48" s="61"/>
      <c r="Z48" s="62">
        <f t="shared" si="12"/>
        <v>1</v>
      </c>
      <c r="AA48" s="61">
        <v>1</v>
      </c>
      <c r="AB48" s="61"/>
      <c r="AC48" s="61"/>
      <c r="AD48" s="142">
        <f t="shared" si="13"/>
        <v>1</v>
      </c>
      <c r="AE48" s="64">
        <v>1</v>
      </c>
      <c r="AF48" s="61"/>
      <c r="AG48" s="61"/>
      <c r="AH48" s="65">
        <f>+AE48+AF48+AG48</f>
        <v>1</v>
      </c>
      <c r="AI48" s="63"/>
      <c r="AJ48" s="63"/>
      <c r="AK48" s="63"/>
      <c r="AL48" s="65">
        <f t="shared" si="8"/>
        <v>0</v>
      </c>
      <c r="AM48" s="61"/>
      <c r="AN48" s="61"/>
      <c r="AO48" s="61"/>
      <c r="AP48" s="65">
        <f t="shared" si="9"/>
        <v>0</v>
      </c>
      <c r="AQ48" s="61"/>
      <c r="AR48" s="61"/>
      <c r="AS48" s="61"/>
      <c r="AT48" s="152">
        <f t="shared" si="14"/>
        <v>0</v>
      </c>
      <c r="AU48" s="66">
        <f t="shared" si="11"/>
        <v>1</v>
      </c>
      <c r="AV48" s="67">
        <f t="shared" si="1"/>
        <v>25</v>
      </c>
      <c r="AW48" s="69" t="s">
        <v>58</v>
      </c>
      <c r="AX48" s="70" t="s">
        <v>59</v>
      </c>
      <c r="AY48" s="69" t="s">
        <v>60</v>
      </c>
      <c r="AZ48" s="69" t="s">
        <v>60</v>
      </c>
    </row>
    <row r="49" spans="1:52" s="42" customFormat="1" ht="30" customHeight="1" x14ac:dyDescent="0.2">
      <c r="A49" s="31"/>
      <c r="B49" s="32"/>
      <c r="C49" s="32"/>
      <c r="D49" s="32"/>
      <c r="E49" s="32"/>
      <c r="F49" s="32"/>
      <c r="G49" s="47"/>
      <c r="H49" s="48"/>
      <c r="I49" s="57" t="s">
        <v>61</v>
      </c>
      <c r="J49" s="58"/>
      <c r="K49" s="59">
        <v>23</v>
      </c>
      <c r="L49" s="59" t="s">
        <v>57</v>
      </c>
      <c r="M49" s="60">
        <f t="shared" si="3"/>
        <v>4</v>
      </c>
      <c r="N49" s="60">
        <v>4</v>
      </c>
      <c r="O49" s="64">
        <v>1</v>
      </c>
      <c r="P49" s="61"/>
      <c r="Q49" s="61"/>
      <c r="R49" s="62">
        <f>+O49+P49+Q49</f>
        <v>1</v>
      </c>
      <c r="S49" s="63"/>
      <c r="T49" s="63">
        <v>1</v>
      </c>
      <c r="U49" s="63"/>
      <c r="V49" s="62">
        <f t="shared" si="5"/>
        <v>1</v>
      </c>
      <c r="W49" s="61"/>
      <c r="X49" s="61">
        <v>1</v>
      </c>
      <c r="Y49" s="61"/>
      <c r="Z49" s="62">
        <f t="shared" si="12"/>
        <v>1</v>
      </c>
      <c r="AA49" s="61"/>
      <c r="AB49" s="61">
        <v>1</v>
      </c>
      <c r="AC49" s="61"/>
      <c r="AD49" s="142">
        <f t="shared" si="13"/>
        <v>1</v>
      </c>
      <c r="AE49" s="64"/>
      <c r="AF49" s="61">
        <v>1</v>
      </c>
      <c r="AG49" s="61"/>
      <c r="AH49" s="65">
        <f>+AE49+AF49+AG49</f>
        <v>1</v>
      </c>
      <c r="AI49" s="63"/>
      <c r="AJ49" s="63"/>
      <c r="AK49" s="63"/>
      <c r="AL49" s="65">
        <f t="shared" si="8"/>
        <v>0</v>
      </c>
      <c r="AM49" s="61"/>
      <c r="AN49" s="61"/>
      <c r="AO49" s="61"/>
      <c r="AP49" s="65">
        <f t="shared" si="9"/>
        <v>0</v>
      </c>
      <c r="AQ49" s="61"/>
      <c r="AR49" s="61"/>
      <c r="AS49" s="61"/>
      <c r="AT49" s="152">
        <f t="shared" si="14"/>
        <v>0</v>
      </c>
      <c r="AU49" s="66">
        <f t="shared" si="11"/>
        <v>1</v>
      </c>
      <c r="AV49" s="67">
        <f t="shared" si="1"/>
        <v>25</v>
      </c>
      <c r="AW49" s="69" t="s">
        <v>58</v>
      </c>
      <c r="AX49" s="71" t="s">
        <v>62</v>
      </c>
      <c r="AY49" s="69" t="s">
        <v>60</v>
      </c>
      <c r="AZ49" s="69" t="s">
        <v>60</v>
      </c>
    </row>
    <row r="50" spans="1:52" s="42" customFormat="1" ht="11.25" x14ac:dyDescent="0.2">
      <c r="A50" s="31">
        <v>3</v>
      </c>
      <c r="B50" s="32"/>
      <c r="C50" s="32"/>
      <c r="D50" s="32"/>
      <c r="E50" s="32"/>
      <c r="F50" s="32"/>
      <c r="G50" s="47"/>
      <c r="H50" s="48"/>
      <c r="I50" s="49" t="s">
        <v>227</v>
      </c>
      <c r="J50" s="50"/>
      <c r="K50" s="50"/>
      <c r="L50" s="51"/>
      <c r="M50" s="52">
        <f>SUM(M51:M62)</f>
        <v>72</v>
      </c>
      <c r="N50" s="52">
        <f t="shared" ref="N50:AT50" si="15">SUM(N51:N62)</f>
        <v>72</v>
      </c>
      <c r="O50" s="140">
        <f t="shared" si="15"/>
        <v>3</v>
      </c>
      <c r="P50" s="53">
        <f t="shared" si="15"/>
        <v>5</v>
      </c>
      <c r="Q50" s="53">
        <f t="shared" si="15"/>
        <v>7</v>
      </c>
      <c r="R50" s="53">
        <f t="shared" si="15"/>
        <v>15</v>
      </c>
      <c r="S50" s="53">
        <f t="shared" si="15"/>
        <v>9</v>
      </c>
      <c r="T50" s="53">
        <f t="shared" si="15"/>
        <v>8</v>
      </c>
      <c r="U50" s="53">
        <f t="shared" si="15"/>
        <v>7</v>
      </c>
      <c r="V50" s="53">
        <f t="shared" si="15"/>
        <v>24</v>
      </c>
      <c r="W50" s="53">
        <f t="shared" si="15"/>
        <v>3</v>
      </c>
      <c r="X50" s="53">
        <f t="shared" si="15"/>
        <v>2</v>
      </c>
      <c r="Y50" s="53">
        <f t="shared" si="15"/>
        <v>6</v>
      </c>
      <c r="Z50" s="53">
        <f t="shared" si="15"/>
        <v>11</v>
      </c>
      <c r="AA50" s="53">
        <f t="shared" si="15"/>
        <v>6</v>
      </c>
      <c r="AB50" s="53">
        <f t="shared" si="15"/>
        <v>10</v>
      </c>
      <c r="AC50" s="53">
        <f t="shared" si="15"/>
        <v>6</v>
      </c>
      <c r="AD50" s="141">
        <f t="shared" si="15"/>
        <v>22</v>
      </c>
      <c r="AE50" s="54">
        <f t="shared" si="15"/>
        <v>3</v>
      </c>
      <c r="AF50" s="55">
        <f t="shared" si="15"/>
        <v>5</v>
      </c>
      <c r="AG50" s="55">
        <f t="shared" si="15"/>
        <v>7</v>
      </c>
      <c r="AH50" s="55">
        <f t="shared" si="15"/>
        <v>15</v>
      </c>
      <c r="AI50" s="55">
        <f t="shared" si="15"/>
        <v>0</v>
      </c>
      <c r="AJ50" s="55">
        <f t="shared" si="15"/>
        <v>0</v>
      </c>
      <c r="AK50" s="55">
        <f t="shared" si="15"/>
        <v>0</v>
      </c>
      <c r="AL50" s="55">
        <f t="shared" si="15"/>
        <v>0</v>
      </c>
      <c r="AM50" s="55">
        <f t="shared" si="15"/>
        <v>0</v>
      </c>
      <c r="AN50" s="55">
        <f t="shared" si="15"/>
        <v>0</v>
      </c>
      <c r="AO50" s="55">
        <f t="shared" si="15"/>
        <v>0</v>
      </c>
      <c r="AP50" s="55">
        <f t="shared" si="15"/>
        <v>0</v>
      </c>
      <c r="AQ50" s="55">
        <f t="shared" si="15"/>
        <v>0</v>
      </c>
      <c r="AR50" s="55">
        <f t="shared" si="15"/>
        <v>0</v>
      </c>
      <c r="AS50" s="55">
        <f t="shared" si="15"/>
        <v>0</v>
      </c>
      <c r="AT50" s="151">
        <f t="shared" si="15"/>
        <v>0</v>
      </c>
      <c r="AU50" s="138">
        <f>SUM(AU51:AU62)</f>
        <v>15</v>
      </c>
      <c r="AV50" s="137">
        <f t="shared" si="1"/>
        <v>20.833333333333336</v>
      </c>
      <c r="AW50" s="56"/>
      <c r="AX50" s="56"/>
      <c r="AY50" s="56"/>
      <c r="AZ50" s="56"/>
    </row>
    <row r="51" spans="1:52" s="42" customFormat="1" ht="29.25" customHeight="1" x14ac:dyDescent="0.2">
      <c r="A51" s="31"/>
      <c r="B51" s="32"/>
      <c r="C51" s="32"/>
      <c r="D51" s="32"/>
      <c r="E51" s="32"/>
      <c r="F51" s="32"/>
      <c r="G51" s="47"/>
      <c r="H51" s="48"/>
      <c r="I51" s="57" t="s">
        <v>118</v>
      </c>
      <c r="J51" s="58"/>
      <c r="K51" s="59">
        <v>1</v>
      </c>
      <c r="L51" s="59" t="s">
        <v>85</v>
      </c>
      <c r="M51" s="60">
        <f t="shared" ref="M51:M62" si="16">+R51+V51+Z51+AD51</f>
        <v>12</v>
      </c>
      <c r="N51" s="60">
        <v>12</v>
      </c>
      <c r="O51" s="64">
        <v>1</v>
      </c>
      <c r="P51" s="61">
        <v>1</v>
      </c>
      <c r="Q51" s="61">
        <v>1</v>
      </c>
      <c r="R51" s="62">
        <f t="shared" ref="R51:R61" si="17">+O51+P51+Q51</f>
        <v>3</v>
      </c>
      <c r="S51" s="63">
        <v>1</v>
      </c>
      <c r="T51" s="63">
        <v>1</v>
      </c>
      <c r="U51" s="63">
        <v>1</v>
      </c>
      <c r="V51" s="62">
        <f t="shared" ref="V51:V62" si="18">+S51+T51+U51</f>
        <v>3</v>
      </c>
      <c r="W51" s="61">
        <v>1</v>
      </c>
      <c r="X51" s="61">
        <v>1</v>
      </c>
      <c r="Y51" s="61">
        <v>1</v>
      </c>
      <c r="Z51" s="62">
        <f t="shared" ref="Z51:Z62" si="19">SUM(W51:Y51)</f>
        <v>3</v>
      </c>
      <c r="AA51" s="61">
        <v>1</v>
      </c>
      <c r="AB51" s="61">
        <v>1</v>
      </c>
      <c r="AC51" s="61">
        <v>1</v>
      </c>
      <c r="AD51" s="142">
        <f>+AA51+AB51+AC51</f>
        <v>3</v>
      </c>
      <c r="AE51" s="64">
        <v>1</v>
      </c>
      <c r="AF51" s="61">
        <v>1</v>
      </c>
      <c r="AG51" s="61">
        <v>1</v>
      </c>
      <c r="AH51" s="65">
        <f t="shared" ref="AH51:AH61" si="20">+AE51+AF51+AG51</f>
        <v>3</v>
      </c>
      <c r="AI51" s="63"/>
      <c r="AJ51" s="63"/>
      <c r="AK51" s="63"/>
      <c r="AL51" s="65">
        <f t="shared" ref="AL51:AL62" si="21">+AI51+AJ51+AK51</f>
        <v>0</v>
      </c>
      <c r="AM51" s="61"/>
      <c r="AN51" s="61"/>
      <c r="AO51" s="61"/>
      <c r="AP51" s="65">
        <f t="shared" ref="AP51:AP62" si="22">SUM(AM51:AO51)</f>
        <v>0</v>
      </c>
      <c r="AQ51" s="61"/>
      <c r="AR51" s="61"/>
      <c r="AS51" s="61"/>
      <c r="AT51" s="152">
        <f>+AQ51+AR51+AS51</f>
        <v>0</v>
      </c>
      <c r="AU51" s="66">
        <f t="shared" ref="AU51:AU62" si="23">+AT51+AP51+AL51+AH51</f>
        <v>3</v>
      </c>
      <c r="AV51" s="67">
        <f t="shared" si="1"/>
        <v>25</v>
      </c>
      <c r="AW51" s="77" t="s">
        <v>119</v>
      </c>
      <c r="AX51" s="77" t="s">
        <v>120</v>
      </c>
      <c r="AY51" s="77" t="s">
        <v>121</v>
      </c>
      <c r="AZ51" s="77" t="s">
        <v>122</v>
      </c>
    </row>
    <row r="52" spans="1:52" s="42" customFormat="1" ht="29.25" customHeight="1" x14ac:dyDescent="0.2">
      <c r="A52" s="90"/>
      <c r="B52" s="91"/>
      <c r="C52" s="91"/>
      <c r="D52" s="91"/>
      <c r="E52" s="91"/>
      <c r="F52" s="91"/>
      <c r="G52" s="91"/>
      <c r="H52" s="87"/>
      <c r="I52" s="99" t="s">
        <v>181</v>
      </c>
      <c r="J52" s="58"/>
      <c r="K52" s="59">
        <v>2</v>
      </c>
      <c r="L52" s="89" t="s">
        <v>92</v>
      </c>
      <c r="M52" s="60">
        <f t="shared" si="16"/>
        <v>13</v>
      </c>
      <c r="N52" s="60">
        <v>13</v>
      </c>
      <c r="O52" s="102"/>
      <c r="P52" s="100">
        <v>2</v>
      </c>
      <c r="Q52" s="100">
        <v>2</v>
      </c>
      <c r="R52" s="101">
        <f t="shared" si="17"/>
        <v>4</v>
      </c>
      <c r="S52" s="100">
        <v>1</v>
      </c>
      <c r="T52" s="100">
        <v>2</v>
      </c>
      <c r="U52" s="100"/>
      <c r="V52" s="101">
        <f t="shared" si="18"/>
        <v>3</v>
      </c>
      <c r="W52" s="100"/>
      <c r="X52" s="100"/>
      <c r="Y52" s="100">
        <v>1</v>
      </c>
      <c r="Z52" s="101">
        <f t="shared" si="19"/>
        <v>1</v>
      </c>
      <c r="AA52" s="100">
        <v>1</v>
      </c>
      <c r="AB52" s="100">
        <v>3</v>
      </c>
      <c r="AC52" s="100">
        <v>1</v>
      </c>
      <c r="AD52" s="143">
        <f>+AA52+AB52+AC52</f>
        <v>5</v>
      </c>
      <c r="AE52" s="102"/>
      <c r="AF52" s="100">
        <v>2</v>
      </c>
      <c r="AG52" s="100">
        <v>2</v>
      </c>
      <c r="AH52" s="103">
        <f t="shared" si="20"/>
        <v>4</v>
      </c>
      <c r="AI52" s="100"/>
      <c r="AJ52" s="100"/>
      <c r="AK52" s="100"/>
      <c r="AL52" s="103">
        <f t="shared" si="21"/>
        <v>0</v>
      </c>
      <c r="AM52" s="100"/>
      <c r="AN52" s="100"/>
      <c r="AO52" s="100"/>
      <c r="AP52" s="103">
        <f t="shared" si="22"/>
        <v>0</v>
      </c>
      <c r="AQ52" s="100"/>
      <c r="AR52" s="100"/>
      <c r="AS52" s="100"/>
      <c r="AT52" s="154">
        <f>+AQ52+AR52+AS52</f>
        <v>0</v>
      </c>
      <c r="AU52" s="66">
        <f t="shared" si="23"/>
        <v>4</v>
      </c>
      <c r="AV52" s="67">
        <f t="shared" si="1"/>
        <v>30.76923076923077</v>
      </c>
      <c r="AW52" s="77" t="s">
        <v>182</v>
      </c>
      <c r="AX52" s="77" t="s">
        <v>183</v>
      </c>
      <c r="AY52" s="77" t="s">
        <v>121</v>
      </c>
      <c r="AZ52" s="77" t="s">
        <v>122</v>
      </c>
    </row>
    <row r="53" spans="1:52" s="42" customFormat="1" ht="29.25" customHeight="1" x14ac:dyDescent="0.2">
      <c r="A53" s="90"/>
      <c r="B53" s="91"/>
      <c r="C53" s="91"/>
      <c r="D53" s="91"/>
      <c r="E53" s="91"/>
      <c r="F53" s="91"/>
      <c r="G53" s="91"/>
      <c r="H53" s="87"/>
      <c r="I53" s="99" t="s">
        <v>184</v>
      </c>
      <c r="J53" s="58"/>
      <c r="K53" s="59">
        <v>3</v>
      </c>
      <c r="L53" s="89" t="s">
        <v>92</v>
      </c>
      <c r="M53" s="60">
        <f t="shared" si="16"/>
        <v>5</v>
      </c>
      <c r="N53" s="60">
        <v>5</v>
      </c>
      <c r="O53" s="102">
        <v>1</v>
      </c>
      <c r="P53" s="100"/>
      <c r="Q53" s="100">
        <v>1</v>
      </c>
      <c r="R53" s="101">
        <f t="shared" si="17"/>
        <v>2</v>
      </c>
      <c r="S53" s="100"/>
      <c r="T53" s="100"/>
      <c r="U53" s="100">
        <v>1</v>
      </c>
      <c r="V53" s="101">
        <f t="shared" si="18"/>
        <v>1</v>
      </c>
      <c r="W53" s="100"/>
      <c r="X53" s="100"/>
      <c r="Y53" s="100">
        <v>1</v>
      </c>
      <c r="Z53" s="101">
        <f t="shared" si="19"/>
        <v>1</v>
      </c>
      <c r="AA53" s="100"/>
      <c r="AB53" s="100">
        <v>1</v>
      </c>
      <c r="AC53" s="100"/>
      <c r="AD53" s="143">
        <f>+AA53+AB53+AC53</f>
        <v>1</v>
      </c>
      <c r="AE53" s="102">
        <v>1</v>
      </c>
      <c r="AF53" s="100"/>
      <c r="AG53" s="100">
        <v>1</v>
      </c>
      <c r="AH53" s="103">
        <f t="shared" si="20"/>
        <v>2</v>
      </c>
      <c r="AI53" s="100"/>
      <c r="AJ53" s="100"/>
      <c r="AK53" s="100"/>
      <c r="AL53" s="103">
        <f t="shared" si="21"/>
        <v>0</v>
      </c>
      <c r="AM53" s="100"/>
      <c r="AN53" s="100"/>
      <c r="AO53" s="100"/>
      <c r="AP53" s="103">
        <f t="shared" si="22"/>
        <v>0</v>
      </c>
      <c r="AQ53" s="100"/>
      <c r="AR53" s="100"/>
      <c r="AS53" s="100"/>
      <c r="AT53" s="154">
        <f>+AQ53+AR53+AS53</f>
        <v>0</v>
      </c>
      <c r="AU53" s="66">
        <f t="shared" si="23"/>
        <v>2</v>
      </c>
      <c r="AV53" s="67">
        <f t="shared" si="1"/>
        <v>40</v>
      </c>
      <c r="AW53" s="77" t="s">
        <v>185</v>
      </c>
      <c r="AX53" s="77" t="s">
        <v>186</v>
      </c>
      <c r="AY53" s="77" t="s">
        <v>121</v>
      </c>
      <c r="AZ53" s="77" t="s">
        <v>122</v>
      </c>
    </row>
    <row r="54" spans="1:52" s="42" customFormat="1" ht="29.25" customHeight="1" x14ac:dyDescent="0.2">
      <c r="A54" s="90"/>
      <c r="B54" s="91"/>
      <c r="C54" s="91"/>
      <c r="D54" s="91"/>
      <c r="E54" s="91"/>
      <c r="F54" s="91"/>
      <c r="G54" s="91"/>
      <c r="H54" s="87"/>
      <c r="I54" s="78" t="s">
        <v>195</v>
      </c>
      <c r="J54" s="88"/>
      <c r="K54" s="59">
        <v>4</v>
      </c>
      <c r="L54" s="89" t="s">
        <v>69</v>
      </c>
      <c r="M54" s="60">
        <f t="shared" si="16"/>
        <v>2</v>
      </c>
      <c r="N54" s="60">
        <v>2</v>
      </c>
      <c r="O54" s="106"/>
      <c r="P54" s="104"/>
      <c r="Q54" s="104"/>
      <c r="R54" s="101">
        <f t="shared" si="17"/>
        <v>0</v>
      </c>
      <c r="S54" s="105"/>
      <c r="T54" s="105"/>
      <c r="U54" s="105">
        <v>1</v>
      </c>
      <c r="V54" s="101">
        <f t="shared" si="18"/>
        <v>1</v>
      </c>
      <c r="W54" s="104"/>
      <c r="X54" s="104"/>
      <c r="Y54" s="104"/>
      <c r="Z54" s="101">
        <f t="shared" si="19"/>
        <v>0</v>
      </c>
      <c r="AA54" s="104"/>
      <c r="AB54" s="104"/>
      <c r="AC54" s="104">
        <v>1</v>
      </c>
      <c r="AD54" s="143">
        <f>SUM(AA54:AC54)</f>
        <v>1</v>
      </c>
      <c r="AE54" s="106"/>
      <c r="AF54" s="104"/>
      <c r="AG54" s="104"/>
      <c r="AH54" s="103">
        <f t="shared" si="20"/>
        <v>0</v>
      </c>
      <c r="AI54" s="105"/>
      <c r="AJ54" s="105"/>
      <c r="AK54" s="105"/>
      <c r="AL54" s="103">
        <f t="shared" si="21"/>
        <v>0</v>
      </c>
      <c r="AM54" s="104"/>
      <c r="AN54" s="104"/>
      <c r="AO54" s="104"/>
      <c r="AP54" s="103">
        <f t="shared" si="22"/>
        <v>0</v>
      </c>
      <c r="AQ54" s="104"/>
      <c r="AR54" s="104"/>
      <c r="AS54" s="104"/>
      <c r="AT54" s="154">
        <f>SUM(AQ54:AS54)</f>
        <v>0</v>
      </c>
      <c r="AU54" s="66">
        <f t="shared" si="23"/>
        <v>0</v>
      </c>
      <c r="AV54" s="67">
        <f t="shared" ref="AV54:AV85" si="24">+AU54/M54*100</f>
        <v>0</v>
      </c>
      <c r="AW54" s="77"/>
      <c r="AX54" s="77"/>
      <c r="AY54" s="77"/>
      <c r="AZ54" s="77"/>
    </row>
    <row r="55" spans="1:52" s="42" customFormat="1" ht="29.25" customHeight="1" x14ac:dyDescent="0.2">
      <c r="A55" s="90"/>
      <c r="B55" s="91"/>
      <c r="C55" s="91"/>
      <c r="D55" s="91"/>
      <c r="E55" s="91"/>
      <c r="F55" s="91"/>
      <c r="G55" s="91"/>
      <c r="H55" s="87"/>
      <c r="I55" s="99" t="s">
        <v>187</v>
      </c>
      <c r="J55" s="58"/>
      <c r="K55" s="59">
        <v>5</v>
      </c>
      <c r="L55" s="89" t="s">
        <v>92</v>
      </c>
      <c r="M55" s="60">
        <f t="shared" si="16"/>
        <v>8</v>
      </c>
      <c r="N55" s="60">
        <v>8</v>
      </c>
      <c r="O55" s="102"/>
      <c r="P55" s="100"/>
      <c r="Q55" s="100">
        <v>1</v>
      </c>
      <c r="R55" s="101">
        <f t="shared" si="17"/>
        <v>1</v>
      </c>
      <c r="S55" s="100">
        <v>3</v>
      </c>
      <c r="T55" s="100">
        <v>3</v>
      </c>
      <c r="U55" s="100"/>
      <c r="V55" s="101">
        <f t="shared" si="18"/>
        <v>6</v>
      </c>
      <c r="W55" s="100"/>
      <c r="X55" s="100"/>
      <c r="Y55" s="100"/>
      <c r="Z55" s="101">
        <f t="shared" si="19"/>
        <v>0</v>
      </c>
      <c r="AA55" s="100">
        <v>1</v>
      </c>
      <c r="AB55" s="100"/>
      <c r="AC55" s="100"/>
      <c r="AD55" s="143">
        <f>+AA55+AB55+AC55</f>
        <v>1</v>
      </c>
      <c r="AE55" s="102"/>
      <c r="AF55" s="100"/>
      <c r="AG55" s="100">
        <v>1</v>
      </c>
      <c r="AH55" s="103">
        <f t="shared" si="20"/>
        <v>1</v>
      </c>
      <c r="AI55" s="100"/>
      <c r="AJ55" s="100"/>
      <c r="AK55" s="100"/>
      <c r="AL55" s="103">
        <f t="shared" si="21"/>
        <v>0</v>
      </c>
      <c r="AM55" s="100"/>
      <c r="AN55" s="100"/>
      <c r="AO55" s="100"/>
      <c r="AP55" s="103">
        <f t="shared" si="22"/>
        <v>0</v>
      </c>
      <c r="AQ55" s="100"/>
      <c r="AR55" s="100"/>
      <c r="AS55" s="100"/>
      <c r="AT55" s="154">
        <f>+AQ55+AR55+AS55</f>
        <v>0</v>
      </c>
      <c r="AU55" s="66">
        <f t="shared" si="23"/>
        <v>1</v>
      </c>
      <c r="AV55" s="67">
        <f t="shared" si="24"/>
        <v>12.5</v>
      </c>
      <c r="AW55" s="77" t="s">
        <v>188</v>
      </c>
      <c r="AX55" s="77" t="s">
        <v>189</v>
      </c>
      <c r="AY55" s="77" t="s">
        <v>121</v>
      </c>
      <c r="AZ55" s="77" t="s">
        <v>122</v>
      </c>
    </row>
    <row r="56" spans="1:52" s="42" customFormat="1" ht="29.25" customHeight="1" x14ac:dyDescent="0.2">
      <c r="A56" s="90"/>
      <c r="B56" s="91"/>
      <c r="C56" s="91"/>
      <c r="D56" s="91"/>
      <c r="E56" s="91"/>
      <c r="F56" s="91"/>
      <c r="G56" s="91"/>
      <c r="H56" s="87"/>
      <c r="I56" s="78" t="s">
        <v>196</v>
      </c>
      <c r="J56" s="88"/>
      <c r="K56" s="59">
        <v>6</v>
      </c>
      <c r="L56" s="89" t="s">
        <v>69</v>
      </c>
      <c r="M56" s="60">
        <f t="shared" si="16"/>
        <v>12</v>
      </c>
      <c r="N56" s="60">
        <v>12</v>
      </c>
      <c r="O56" s="106">
        <v>1</v>
      </c>
      <c r="P56" s="104">
        <v>1</v>
      </c>
      <c r="Q56" s="104">
        <v>1</v>
      </c>
      <c r="R56" s="101">
        <f t="shared" si="17"/>
        <v>3</v>
      </c>
      <c r="S56" s="105">
        <v>1</v>
      </c>
      <c r="T56" s="105">
        <v>1</v>
      </c>
      <c r="U56" s="105">
        <v>1</v>
      </c>
      <c r="V56" s="101">
        <f t="shared" si="18"/>
        <v>3</v>
      </c>
      <c r="W56" s="104">
        <v>1</v>
      </c>
      <c r="X56" s="104">
        <v>1</v>
      </c>
      <c r="Y56" s="104">
        <v>1</v>
      </c>
      <c r="Z56" s="101">
        <f t="shared" si="19"/>
        <v>3</v>
      </c>
      <c r="AA56" s="104">
        <v>1</v>
      </c>
      <c r="AB56" s="104">
        <v>1</v>
      </c>
      <c r="AC56" s="104">
        <v>1</v>
      </c>
      <c r="AD56" s="143">
        <f t="shared" ref="AD56:AD61" si="25">SUM(AA56:AC56)</f>
        <v>3</v>
      </c>
      <c r="AE56" s="106">
        <v>1</v>
      </c>
      <c r="AF56" s="104">
        <v>1</v>
      </c>
      <c r="AG56" s="104">
        <v>1</v>
      </c>
      <c r="AH56" s="103">
        <f t="shared" si="20"/>
        <v>3</v>
      </c>
      <c r="AI56" s="105"/>
      <c r="AJ56" s="105"/>
      <c r="AK56" s="105"/>
      <c r="AL56" s="103">
        <f t="shared" si="21"/>
        <v>0</v>
      </c>
      <c r="AM56" s="104"/>
      <c r="AN56" s="104"/>
      <c r="AO56" s="104"/>
      <c r="AP56" s="103">
        <f t="shared" si="22"/>
        <v>0</v>
      </c>
      <c r="AQ56" s="104"/>
      <c r="AR56" s="104"/>
      <c r="AS56" s="104"/>
      <c r="AT56" s="154">
        <f t="shared" ref="AT56:AT61" si="26">SUM(AQ56:AS56)</f>
        <v>0</v>
      </c>
      <c r="AU56" s="66">
        <f t="shared" si="23"/>
        <v>3</v>
      </c>
      <c r="AV56" s="67">
        <f t="shared" si="24"/>
        <v>25</v>
      </c>
      <c r="AW56" s="77" t="s">
        <v>197</v>
      </c>
      <c r="AX56" s="77" t="s">
        <v>198</v>
      </c>
      <c r="AY56" s="77" t="s">
        <v>121</v>
      </c>
      <c r="AZ56" s="77" t="s">
        <v>122</v>
      </c>
    </row>
    <row r="57" spans="1:52" s="42" customFormat="1" ht="29.25" customHeight="1" x14ac:dyDescent="0.2">
      <c r="A57" s="90"/>
      <c r="B57" s="91"/>
      <c r="C57" s="91"/>
      <c r="D57" s="91"/>
      <c r="E57" s="91"/>
      <c r="F57" s="91"/>
      <c r="G57" s="91"/>
      <c r="H57" s="87"/>
      <c r="I57" s="78" t="s">
        <v>199</v>
      </c>
      <c r="J57" s="88"/>
      <c r="K57" s="59">
        <v>7</v>
      </c>
      <c r="L57" s="89" t="s">
        <v>92</v>
      </c>
      <c r="M57" s="60">
        <f t="shared" si="16"/>
        <v>1</v>
      </c>
      <c r="N57" s="60">
        <v>1</v>
      </c>
      <c r="O57" s="106"/>
      <c r="P57" s="104"/>
      <c r="Q57" s="104"/>
      <c r="R57" s="101">
        <f t="shared" si="17"/>
        <v>0</v>
      </c>
      <c r="S57" s="105"/>
      <c r="T57" s="105"/>
      <c r="U57" s="105"/>
      <c r="V57" s="101">
        <f t="shared" si="18"/>
        <v>0</v>
      </c>
      <c r="W57" s="104">
        <v>1</v>
      </c>
      <c r="X57" s="104"/>
      <c r="Y57" s="104"/>
      <c r="Z57" s="101">
        <f t="shared" si="19"/>
        <v>1</v>
      </c>
      <c r="AA57" s="104"/>
      <c r="AB57" s="104"/>
      <c r="AC57" s="104"/>
      <c r="AD57" s="143">
        <f t="shared" si="25"/>
        <v>0</v>
      </c>
      <c r="AE57" s="106"/>
      <c r="AF57" s="104"/>
      <c r="AG57" s="104"/>
      <c r="AH57" s="103">
        <f t="shared" si="20"/>
        <v>0</v>
      </c>
      <c r="AI57" s="105"/>
      <c r="AJ57" s="105"/>
      <c r="AK57" s="105"/>
      <c r="AL57" s="103">
        <f t="shared" si="21"/>
        <v>0</v>
      </c>
      <c r="AM57" s="104"/>
      <c r="AN57" s="104"/>
      <c r="AO57" s="104"/>
      <c r="AP57" s="103">
        <f t="shared" si="22"/>
        <v>0</v>
      </c>
      <c r="AQ57" s="104"/>
      <c r="AR57" s="104"/>
      <c r="AS57" s="104"/>
      <c r="AT57" s="154">
        <f t="shared" si="26"/>
        <v>0</v>
      </c>
      <c r="AU57" s="66">
        <f t="shared" si="23"/>
        <v>0</v>
      </c>
      <c r="AV57" s="67">
        <f t="shared" si="24"/>
        <v>0</v>
      </c>
      <c r="AW57" s="77"/>
      <c r="AX57" s="77"/>
      <c r="AY57" s="77"/>
      <c r="AZ57" s="77"/>
    </row>
    <row r="58" spans="1:52" s="42" customFormat="1" ht="29.25" customHeight="1" x14ac:dyDescent="0.2">
      <c r="A58" s="90"/>
      <c r="B58" s="91"/>
      <c r="C58" s="91"/>
      <c r="D58" s="91"/>
      <c r="E58" s="91"/>
      <c r="F58" s="91"/>
      <c r="G58" s="91"/>
      <c r="H58" s="87"/>
      <c r="I58" s="78" t="s">
        <v>200</v>
      </c>
      <c r="J58" s="88"/>
      <c r="K58" s="59">
        <v>8</v>
      </c>
      <c r="L58" s="89" t="s">
        <v>69</v>
      </c>
      <c r="M58" s="60">
        <f t="shared" si="16"/>
        <v>2</v>
      </c>
      <c r="N58" s="60">
        <v>2</v>
      </c>
      <c r="O58" s="106"/>
      <c r="P58" s="104"/>
      <c r="Q58" s="104"/>
      <c r="R58" s="101">
        <f t="shared" si="17"/>
        <v>0</v>
      </c>
      <c r="S58" s="105"/>
      <c r="T58" s="105"/>
      <c r="U58" s="105">
        <v>1</v>
      </c>
      <c r="V58" s="101">
        <f t="shared" si="18"/>
        <v>1</v>
      </c>
      <c r="W58" s="104"/>
      <c r="X58" s="104"/>
      <c r="Y58" s="104"/>
      <c r="Z58" s="101">
        <f t="shared" si="19"/>
        <v>0</v>
      </c>
      <c r="AA58" s="104"/>
      <c r="AB58" s="104">
        <v>1</v>
      </c>
      <c r="AC58" s="104"/>
      <c r="AD58" s="143">
        <f t="shared" si="25"/>
        <v>1</v>
      </c>
      <c r="AE58" s="106"/>
      <c r="AF58" s="104"/>
      <c r="AG58" s="104"/>
      <c r="AH58" s="103">
        <f t="shared" si="20"/>
        <v>0</v>
      </c>
      <c r="AI58" s="105"/>
      <c r="AJ58" s="105"/>
      <c r="AK58" s="105"/>
      <c r="AL58" s="103">
        <f t="shared" si="21"/>
        <v>0</v>
      </c>
      <c r="AM58" s="104"/>
      <c r="AN58" s="104"/>
      <c r="AO58" s="104"/>
      <c r="AP58" s="103">
        <f t="shared" si="22"/>
        <v>0</v>
      </c>
      <c r="AQ58" s="104"/>
      <c r="AR58" s="104"/>
      <c r="AS58" s="104"/>
      <c r="AT58" s="154">
        <f t="shared" si="26"/>
        <v>0</v>
      </c>
      <c r="AU58" s="66">
        <f t="shared" si="23"/>
        <v>0</v>
      </c>
      <c r="AV58" s="67">
        <f t="shared" si="24"/>
        <v>0</v>
      </c>
      <c r="AW58" s="77"/>
      <c r="AX58" s="77"/>
      <c r="AY58" s="77"/>
      <c r="AZ58" s="77"/>
    </row>
    <row r="59" spans="1:52" s="42" customFormat="1" ht="29.25" customHeight="1" x14ac:dyDescent="0.2">
      <c r="A59" s="90"/>
      <c r="B59" s="91"/>
      <c r="C59" s="91"/>
      <c r="D59" s="91"/>
      <c r="E59" s="91"/>
      <c r="F59" s="91"/>
      <c r="G59" s="91"/>
      <c r="H59" s="87"/>
      <c r="I59" s="78" t="s">
        <v>201</v>
      </c>
      <c r="J59" s="88"/>
      <c r="K59" s="59">
        <v>9</v>
      </c>
      <c r="L59" s="89" t="s">
        <v>92</v>
      </c>
      <c r="M59" s="60">
        <f t="shared" si="16"/>
        <v>3</v>
      </c>
      <c r="N59" s="60">
        <v>3</v>
      </c>
      <c r="O59" s="106"/>
      <c r="P59" s="104"/>
      <c r="Q59" s="104"/>
      <c r="R59" s="101">
        <f t="shared" si="17"/>
        <v>0</v>
      </c>
      <c r="S59" s="105">
        <v>1</v>
      </c>
      <c r="T59" s="105"/>
      <c r="U59" s="105"/>
      <c r="V59" s="101">
        <f t="shared" si="18"/>
        <v>1</v>
      </c>
      <c r="W59" s="104"/>
      <c r="X59" s="104"/>
      <c r="Y59" s="104"/>
      <c r="Z59" s="101">
        <f t="shared" si="19"/>
        <v>0</v>
      </c>
      <c r="AA59" s="104">
        <v>1</v>
      </c>
      <c r="AB59" s="104">
        <v>1</v>
      </c>
      <c r="AC59" s="104"/>
      <c r="AD59" s="143">
        <f t="shared" si="25"/>
        <v>2</v>
      </c>
      <c r="AE59" s="106"/>
      <c r="AF59" s="104"/>
      <c r="AG59" s="104"/>
      <c r="AH59" s="103">
        <f t="shared" si="20"/>
        <v>0</v>
      </c>
      <c r="AI59" s="105"/>
      <c r="AJ59" s="105"/>
      <c r="AK59" s="105"/>
      <c r="AL59" s="103">
        <f t="shared" si="21"/>
        <v>0</v>
      </c>
      <c r="AM59" s="104"/>
      <c r="AN59" s="104"/>
      <c r="AO59" s="104"/>
      <c r="AP59" s="103">
        <f t="shared" si="22"/>
        <v>0</v>
      </c>
      <c r="AQ59" s="104"/>
      <c r="AR59" s="104"/>
      <c r="AS59" s="104"/>
      <c r="AT59" s="154">
        <f t="shared" si="26"/>
        <v>0</v>
      </c>
      <c r="AU59" s="66">
        <f t="shared" si="23"/>
        <v>0</v>
      </c>
      <c r="AV59" s="67">
        <f t="shared" si="24"/>
        <v>0</v>
      </c>
      <c r="AW59" s="77"/>
      <c r="AX59" s="77"/>
      <c r="AY59" s="77"/>
      <c r="AZ59" s="77"/>
    </row>
    <row r="60" spans="1:52" s="42" customFormat="1" ht="29.25" customHeight="1" x14ac:dyDescent="0.2">
      <c r="A60" s="90"/>
      <c r="B60" s="91"/>
      <c r="C60" s="91"/>
      <c r="D60" s="91"/>
      <c r="E60" s="91"/>
      <c r="F60" s="91"/>
      <c r="G60" s="91"/>
      <c r="H60" s="87"/>
      <c r="I60" s="78" t="s">
        <v>202</v>
      </c>
      <c r="J60" s="88"/>
      <c r="K60" s="59">
        <v>10</v>
      </c>
      <c r="L60" s="89" t="s">
        <v>92</v>
      </c>
      <c r="M60" s="60">
        <f t="shared" si="16"/>
        <v>2</v>
      </c>
      <c r="N60" s="60">
        <v>2</v>
      </c>
      <c r="O60" s="106"/>
      <c r="P60" s="104"/>
      <c r="Q60" s="104"/>
      <c r="R60" s="101">
        <f t="shared" si="17"/>
        <v>0</v>
      </c>
      <c r="S60" s="105">
        <v>1</v>
      </c>
      <c r="T60" s="105"/>
      <c r="U60" s="105"/>
      <c r="V60" s="101">
        <f t="shared" si="18"/>
        <v>1</v>
      </c>
      <c r="W60" s="104"/>
      <c r="X60" s="104"/>
      <c r="Y60" s="104"/>
      <c r="Z60" s="101">
        <f t="shared" si="19"/>
        <v>0</v>
      </c>
      <c r="AA60" s="104"/>
      <c r="AB60" s="104">
        <v>1</v>
      </c>
      <c r="AC60" s="104"/>
      <c r="AD60" s="143">
        <f t="shared" si="25"/>
        <v>1</v>
      </c>
      <c r="AE60" s="106"/>
      <c r="AF60" s="104"/>
      <c r="AG60" s="104"/>
      <c r="AH60" s="103">
        <f t="shared" si="20"/>
        <v>0</v>
      </c>
      <c r="AI60" s="105"/>
      <c r="AJ60" s="105"/>
      <c r="AK60" s="105"/>
      <c r="AL60" s="103">
        <f t="shared" si="21"/>
        <v>0</v>
      </c>
      <c r="AM60" s="104"/>
      <c r="AN60" s="104"/>
      <c r="AO60" s="104"/>
      <c r="AP60" s="103">
        <f t="shared" si="22"/>
        <v>0</v>
      </c>
      <c r="AQ60" s="104"/>
      <c r="AR60" s="104"/>
      <c r="AS60" s="104"/>
      <c r="AT60" s="154">
        <f t="shared" si="26"/>
        <v>0</v>
      </c>
      <c r="AU60" s="66">
        <f t="shared" si="23"/>
        <v>0</v>
      </c>
      <c r="AV60" s="67">
        <f t="shared" si="24"/>
        <v>0</v>
      </c>
      <c r="AW60" s="77"/>
      <c r="AX60" s="77"/>
      <c r="AY60" s="77"/>
      <c r="AZ60" s="77"/>
    </row>
    <row r="61" spans="1:52" s="42" customFormat="1" ht="29.25" customHeight="1" x14ac:dyDescent="0.2">
      <c r="A61" s="90"/>
      <c r="B61" s="91"/>
      <c r="C61" s="91"/>
      <c r="D61" s="91"/>
      <c r="E61" s="91"/>
      <c r="F61" s="91"/>
      <c r="G61" s="91"/>
      <c r="H61" s="87"/>
      <c r="I61" s="78" t="s">
        <v>203</v>
      </c>
      <c r="J61" s="88"/>
      <c r="K61" s="59">
        <v>11</v>
      </c>
      <c r="L61" s="89" t="s">
        <v>204</v>
      </c>
      <c r="M61" s="60">
        <f t="shared" si="16"/>
        <v>8</v>
      </c>
      <c r="N61" s="60">
        <v>8</v>
      </c>
      <c r="O61" s="106"/>
      <c r="P61" s="104">
        <v>1</v>
      </c>
      <c r="Q61" s="104"/>
      <c r="R61" s="101">
        <f t="shared" si="17"/>
        <v>1</v>
      </c>
      <c r="S61" s="105">
        <v>1</v>
      </c>
      <c r="T61" s="105">
        <v>1</v>
      </c>
      <c r="U61" s="105">
        <v>1</v>
      </c>
      <c r="V61" s="101">
        <f t="shared" si="18"/>
        <v>3</v>
      </c>
      <c r="W61" s="104"/>
      <c r="X61" s="104"/>
      <c r="Y61" s="104">
        <v>1</v>
      </c>
      <c r="Z61" s="101">
        <f t="shared" si="19"/>
        <v>1</v>
      </c>
      <c r="AA61" s="104">
        <v>1</v>
      </c>
      <c r="AB61" s="104">
        <v>1</v>
      </c>
      <c r="AC61" s="104">
        <v>1</v>
      </c>
      <c r="AD61" s="143">
        <f t="shared" si="25"/>
        <v>3</v>
      </c>
      <c r="AE61" s="106"/>
      <c r="AF61" s="104">
        <v>1</v>
      </c>
      <c r="AG61" s="104"/>
      <c r="AH61" s="103">
        <f t="shared" si="20"/>
        <v>1</v>
      </c>
      <c r="AI61" s="105"/>
      <c r="AJ61" s="105"/>
      <c r="AK61" s="105"/>
      <c r="AL61" s="103">
        <f t="shared" si="21"/>
        <v>0</v>
      </c>
      <c r="AM61" s="104"/>
      <c r="AN61" s="104"/>
      <c r="AO61" s="104"/>
      <c r="AP61" s="103">
        <f t="shared" si="22"/>
        <v>0</v>
      </c>
      <c r="AQ61" s="104"/>
      <c r="AR61" s="104"/>
      <c r="AS61" s="104"/>
      <c r="AT61" s="154">
        <f t="shared" si="26"/>
        <v>0</v>
      </c>
      <c r="AU61" s="66">
        <f t="shared" si="23"/>
        <v>1</v>
      </c>
      <c r="AV61" s="67">
        <f t="shared" si="24"/>
        <v>12.5</v>
      </c>
      <c r="AW61" s="77" t="s">
        <v>205</v>
      </c>
      <c r="AX61" s="77" t="s">
        <v>206</v>
      </c>
      <c r="AY61" s="77" t="s">
        <v>121</v>
      </c>
      <c r="AZ61" s="77" t="s">
        <v>122</v>
      </c>
    </row>
    <row r="62" spans="1:52" s="42" customFormat="1" ht="29.25" customHeight="1" x14ac:dyDescent="0.2">
      <c r="A62" s="31"/>
      <c r="B62" s="32"/>
      <c r="C62" s="32"/>
      <c r="D62" s="32"/>
      <c r="E62" s="32"/>
      <c r="F62" s="32"/>
      <c r="G62" s="47"/>
      <c r="H62" s="48"/>
      <c r="I62" s="57" t="s">
        <v>146</v>
      </c>
      <c r="J62" s="58"/>
      <c r="K62" s="59">
        <v>12</v>
      </c>
      <c r="L62" s="59" t="s">
        <v>69</v>
      </c>
      <c r="M62" s="60">
        <f t="shared" si="16"/>
        <v>4</v>
      </c>
      <c r="N62" s="60">
        <v>4</v>
      </c>
      <c r="O62" s="64"/>
      <c r="P62" s="61"/>
      <c r="Q62" s="61">
        <v>1</v>
      </c>
      <c r="R62" s="79">
        <f>SUM(O62:Q62)</f>
        <v>1</v>
      </c>
      <c r="S62" s="63"/>
      <c r="T62" s="63"/>
      <c r="U62" s="63">
        <v>1</v>
      </c>
      <c r="V62" s="79">
        <f t="shared" si="18"/>
        <v>1</v>
      </c>
      <c r="W62" s="61"/>
      <c r="X62" s="61"/>
      <c r="Y62" s="61">
        <v>1</v>
      </c>
      <c r="Z62" s="79">
        <f t="shared" si="19"/>
        <v>1</v>
      </c>
      <c r="AA62" s="61"/>
      <c r="AB62" s="61"/>
      <c r="AC62" s="61">
        <v>1</v>
      </c>
      <c r="AD62" s="144">
        <f>+AA62+AB62+AC62</f>
        <v>1</v>
      </c>
      <c r="AE62" s="64"/>
      <c r="AF62" s="61"/>
      <c r="AG62" s="61">
        <v>1</v>
      </c>
      <c r="AH62" s="82">
        <f>SUM(AE62:AG62)</f>
        <v>1</v>
      </c>
      <c r="AI62" s="63"/>
      <c r="AJ62" s="63"/>
      <c r="AK62" s="63"/>
      <c r="AL62" s="82">
        <f t="shared" si="21"/>
        <v>0</v>
      </c>
      <c r="AM62" s="61"/>
      <c r="AN62" s="61"/>
      <c r="AO62" s="61"/>
      <c r="AP62" s="82">
        <f t="shared" si="22"/>
        <v>0</v>
      </c>
      <c r="AQ62" s="61"/>
      <c r="AR62" s="61"/>
      <c r="AS62" s="61"/>
      <c r="AT62" s="153">
        <f>+AQ62+AR62+AS62</f>
        <v>0</v>
      </c>
      <c r="AU62" s="66">
        <f t="shared" si="23"/>
        <v>1</v>
      </c>
      <c r="AV62" s="67">
        <f t="shared" si="24"/>
        <v>25</v>
      </c>
      <c r="AW62" s="77" t="s">
        <v>147</v>
      </c>
      <c r="AX62" s="77" t="s">
        <v>148</v>
      </c>
      <c r="AY62" s="77" t="s">
        <v>121</v>
      </c>
      <c r="AZ62" s="77" t="s">
        <v>122</v>
      </c>
    </row>
    <row r="63" spans="1:52" s="42" customFormat="1" ht="11.25" x14ac:dyDescent="0.2">
      <c r="A63" s="31">
        <v>4</v>
      </c>
      <c r="B63" s="32"/>
      <c r="C63" s="32"/>
      <c r="D63" s="32"/>
      <c r="E63" s="32"/>
      <c r="F63" s="32"/>
      <c r="G63" s="47"/>
      <c r="H63" s="48"/>
      <c r="I63" s="49" t="s">
        <v>222</v>
      </c>
      <c r="J63" s="50"/>
      <c r="K63" s="50"/>
      <c r="L63" s="51"/>
      <c r="M63" s="52">
        <f>SUM(M64:M68)</f>
        <v>57</v>
      </c>
      <c r="N63" s="52">
        <f t="shared" ref="N63:AU63" si="27">SUM(N64:N68)</f>
        <v>57</v>
      </c>
      <c r="O63" s="140">
        <f t="shared" si="27"/>
        <v>5</v>
      </c>
      <c r="P63" s="53">
        <f t="shared" si="27"/>
        <v>2</v>
      </c>
      <c r="Q63" s="53">
        <f t="shared" si="27"/>
        <v>3</v>
      </c>
      <c r="R63" s="53">
        <f t="shared" si="27"/>
        <v>10</v>
      </c>
      <c r="S63" s="53">
        <f t="shared" si="27"/>
        <v>7</v>
      </c>
      <c r="T63" s="53">
        <f t="shared" si="27"/>
        <v>7</v>
      </c>
      <c r="U63" s="53">
        <f t="shared" si="27"/>
        <v>7</v>
      </c>
      <c r="V63" s="53">
        <f t="shared" si="27"/>
        <v>21</v>
      </c>
      <c r="W63" s="53">
        <f t="shared" si="27"/>
        <v>2</v>
      </c>
      <c r="X63" s="53">
        <f t="shared" si="27"/>
        <v>5</v>
      </c>
      <c r="Y63" s="53">
        <f t="shared" si="27"/>
        <v>6</v>
      </c>
      <c r="Z63" s="53">
        <f t="shared" si="27"/>
        <v>13</v>
      </c>
      <c r="AA63" s="53">
        <f t="shared" si="27"/>
        <v>5</v>
      </c>
      <c r="AB63" s="53">
        <f t="shared" si="27"/>
        <v>6</v>
      </c>
      <c r="AC63" s="53">
        <f t="shared" si="27"/>
        <v>2</v>
      </c>
      <c r="AD63" s="141">
        <f t="shared" si="27"/>
        <v>13</v>
      </c>
      <c r="AE63" s="54">
        <f t="shared" si="27"/>
        <v>5</v>
      </c>
      <c r="AF63" s="55">
        <f t="shared" si="27"/>
        <v>2</v>
      </c>
      <c r="AG63" s="55">
        <f t="shared" si="27"/>
        <v>3</v>
      </c>
      <c r="AH63" s="55">
        <f t="shared" si="27"/>
        <v>10</v>
      </c>
      <c r="AI63" s="55">
        <f t="shared" si="27"/>
        <v>0</v>
      </c>
      <c r="AJ63" s="55">
        <f t="shared" si="27"/>
        <v>0</v>
      </c>
      <c r="AK63" s="55">
        <f t="shared" si="27"/>
        <v>0</v>
      </c>
      <c r="AL63" s="55">
        <f t="shared" si="27"/>
        <v>0</v>
      </c>
      <c r="AM63" s="55">
        <f t="shared" si="27"/>
        <v>0</v>
      </c>
      <c r="AN63" s="55">
        <f t="shared" si="27"/>
        <v>0</v>
      </c>
      <c r="AO63" s="55">
        <f t="shared" si="27"/>
        <v>0</v>
      </c>
      <c r="AP63" s="55">
        <f t="shared" si="27"/>
        <v>0</v>
      </c>
      <c r="AQ63" s="55">
        <f t="shared" si="27"/>
        <v>0</v>
      </c>
      <c r="AR63" s="55">
        <f t="shared" si="27"/>
        <v>0</v>
      </c>
      <c r="AS63" s="55">
        <f t="shared" si="27"/>
        <v>0</v>
      </c>
      <c r="AT63" s="151">
        <f t="shared" si="27"/>
        <v>0</v>
      </c>
      <c r="AU63" s="138">
        <f t="shared" si="27"/>
        <v>10</v>
      </c>
      <c r="AV63" s="137">
        <f t="shared" si="24"/>
        <v>17.543859649122805</v>
      </c>
      <c r="AW63" s="56"/>
      <c r="AX63" s="56"/>
      <c r="AY63" s="56"/>
      <c r="AZ63" s="56"/>
    </row>
    <row r="64" spans="1:52" s="42" customFormat="1" ht="20.25" customHeight="1" x14ac:dyDescent="0.2">
      <c r="A64" s="90"/>
      <c r="B64" s="91"/>
      <c r="C64" s="91"/>
      <c r="D64" s="91"/>
      <c r="E64" s="91"/>
      <c r="F64" s="91"/>
      <c r="G64" s="91"/>
      <c r="H64" s="87"/>
      <c r="I64" s="57" t="s">
        <v>169</v>
      </c>
      <c r="J64" s="58"/>
      <c r="K64" s="59">
        <v>1</v>
      </c>
      <c r="L64" s="89" t="s">
        <v>85</v>
      </c>
      <c r="M64" s="60">
        <f>+R64+V64+Z64+AD64</f>
        <v>12</v>
      </c>
      <c r="N64" s="60">
        <v>12</v>
      </c>
      <c r="O64" s="64">
        <v>1</v>
      </c>
      <c r="P64" s="61">
        <v>1</v>
      </c>
      <c r="Q64" s="61">
        <v>1</v>
      </c>
      <c r="R64" s="62">
        <f>+O64+P64+Q64</f>
        <v>3</v>
      </c>
      <c r="S64" s="63">
        <v>1</v>
      </c>
      <c r="T64" s="63">
        <v>1</v>
      </c>
      <c r="U64" s="63">
        <v>1</v>
      </c>
      <c r="V64" s="62">
        <f>+S64+T64+U64</f>
        <v>3</v>
      </c>
      <c r="W64" s="61">
        <v>1</v>
      </c>
      <c r="X64" s="61">
        <v>1</v>
      </c>
      <c r="Y64" s="61">
        <v>1</v>
      </c>
      <c r="Z64" s="62">
        <f>SUM(W64:Y64)</f>
        <v>3</v>
      </c>
      <c r="AA64" s="61">
        <v>1</v>
      </c>
      <c r="AB64" s="61">
        <v>1</v>
      </c>
      <c r="AC64" s="61">
        <v>1</v>
      </c>
      <c r="AD64" s="142">
        <f>+AA64+AB64+AC64</f>
        <v>3</v>
      </c>
      <c r="AE64" s="80">
        <v>1</v>
      </c>
      <c r="AF64" s="81">
        <v>1</v>
      </c>
      <c r="AG64" s="81">
        <v>1</v>
      </c>
      <c r="AH64" s="65">
        <f>+AE64+AF64+AG64</f>
        <v>3</v>
      </c>
      <c r="AI64" s="63"/>
      <c r="AJ64" s="63"/>
      <c r="AK64" s="63"/>
      <c r="AL64" s="65">
        <f>+AI64+AJ64+AK64</f>
        <v>0</v>
      </c>
      <c r="AM64" s="61"/>
      <c r="AN64" s="61"/>
      <c r="AO64" s="61"/>
      <c r="AP64" s="65">
        <f>SUM(AM64:AO64)</f>
        <v>0</v>
      </c>
      <c r="AQ64" s="61"/>
      <c r="AR64" s="61"/>
      <c r="AS64" s="61"/>
      <c r="AT64" s="152">
        <f>+AQ64+AR64+AS64</f>
        <v>0</v>
      </c>
      <c r="AU64" s="66">
        <f>+AT64+AP64+AL64+AH64</f>
        <v>3</v>
      </c>
      <c r="AV64" s="67">
        <f t="shared" si="24"/>
        <v>25</v>
      </c>
      <c r="AW64" s="71" t="s">
        <v>170</v>
      </c>
      <c r="AX64" s="71" t="s">
        <v>171</v>
      </c>
      <c r="AY64" s="72" t="s">
        <v>67</v>
      </c>
      <c r="AZ64" s="72" t="s">
        <v>67</v>
      </c>
    </row>
    <row r="65" spans="1:54" s="42" customFormat="1" ht="21" customHeight="1" x14ac:dyDescent="0.2">
      <c r="A65" s="90"/>
      <c r="B65" s="91"/>
      <c r="C65" s="91"/>
      <c r="D65" s="91"/>
      <c r="E65" s="91"/>
      <c r="F65" s="91"/>
      <c r="G65" s="91"/>
      <c r="H65" s="87"/>
      <c r="I65" s="57" t="s">
        <v>172</v>
      </c>
      <c r="J65" s="58"/>
      <c r="K65" s="59">
        <v>2</v>
      </c>
      <c r="L65" s="89" t="s">
        <v>85</v>
      </c>
      <c r="M65" s="60">
        <f>+R65+V65+Z65+AD65</f>
        <v>11</v>
      </c>
      <c r="N65" s="60">
        <v>11</v>
      </c>
      <c r="O65" s="64">
        <v>0</v>
      </c>
      <c r="P65" s="61">
        <v>1</v>
      </c>
      <c r="Q65" s="61">
        <v>1</v>
      </c>
      <c r="R65" s="62">
        <f>+O65+P65+Q65</f>
        <v>2</v>
      </c>
      <c r="S65" s="63">
        <v>1</v>
      </c>
      <c r="T65" s="63">
        <v>1</v>
      </c>
      <c r="U65" s="63">
        <v>1</v>
      </c>
      <c r="V65" s="62">
        <f>+S65+T65+U65</f>
        <v>3</v>
      </c>
      <c r="W65" s="61">
        <v>1</v>
      </c>
      <c r="X65" s="61">
        <v>1</v>
      </c>
      <c r="Y65" s="61">
        <v>1</v>
      </c>
      <c r="Z65" s="62">
        <f>SUM(W65:Y65)</f>
        <v>3</v>
      </c>
      <c r="AA65" s="61">
        <v>1</v>
      </c>
      <c r="AB65" s="61">
        <v>1</v>
      </c>
      <c r="AC65" s="61">
        <v>1</v>
      </c>
      <c r="AD65" s="142">
        <f>+AA65+AB65+AC65</f>
        <v>3</v>
      </c>
      <c r="AE65" s="80">
        <v>0</v>
      </c>
      <c r="AF65" s="81">
        <v>1</v>
      </c>
      <c r="AG65" s="81">
        <v>1</v>
      </c>
      <c r="AH65" s="65">
        <f>+AE65+AF65+AG65</f>
        <v>2</v>
      </c>
      <c r="AI65" s="63"/>
      <c r="AJ65" s="63"/>
      <c r="AK65" s="63"/>
      <c r="AL65" s="65">
        <f>+AI65+AJ65+AK65</f>
        <v>0</v>
      </c>
      <c r="AM65" s="61"/>
      <c r="AN65" s="61"/>
      <c r="AO65" s="61"/>
      <c r="AP65" s="65">
        <f>SUM(AM65:AO65)</f>
        <v>0</v>
      </c>
      <c r="AQ65" s="61"/>
      <c r="AR65" s="61"/>
      <c r="AS65" s="61"/>
      <c r="AT65" s="152">
        <f>+AQ65+AR65+AS65</f>
        <v>0</v>
      </c>
      <c r="AU65" s="66">
        <f>+AT65+AP65+AL65+AH65</f>
        <v>2</v>
      </c>
      <c r="AV65" s="67">
        <f t="shared" si="24"/>
        <v>18.181818181818183</v>
      </c>
      <c r="AW65" s="71" t="s">
        <v>173</v>
      </c>
      <c r="AX65" s="71" t="s">
        <v>174</v>
      </c>
      <c r="AY65" s="98" t="s">
        <v>175</v>
      </c>
      <c r="AZ65" s="72" t="s">
        <v>67</v>
      </c>
    </row>
    <row r="66" spans="1:54" s="42" customFormat="1" ht="22.5" x14ac:dyDescent="0.2">
      <c r="A66" s="31"/>
      <c r="B66" s="32"/>
      <c r="C66" s="32"/>
      <c r="D66" s="32"/>
      <c r="E66" s="32"/>
      <c r="F66" s="32"/>
      <c r="G66" s="47"/>
      <c r="H66" s="48"/>
      <c r="I66" s="57" t="s">
        <v>63</v>
      </c>
      <c r="J66" s="58"/>
      <c r="K66" s="59">
        <v>3</v>
      </c>
      <c r="L66" s="59" t="s">
        <v>64</v>
      </c>
      <c r="M66" s="60">
        <f>+R66+V66+Z66+AD66</f>
        <v>4</v>
      </c>
      <c r="N66" s="60">
        <v>4</v>
      </c>
      <c r="O66" s="64">
        <v>4</v>
      </c>
      <c r="P66" s="61"/>
      <c r="Q66" s="61"/>
      <c r="R66" s="62">
        <f>+O66+P66+Q66</f>
        <v>4</v>
      </c>
      <c r="S66" s="63"/>
      <c r="T66" s="63"/>
      <c r="U66" s="63"/>
      <c r="V66" s="62">
        <f>+S66+T66+U66</f>
        <v>0</v>
      </c>
      <c r="W66" s="61"/>
      <c r="X66" s="61"/>
      <c r="Y66" s="61"/>
      <c r="Z66" s="62">
        <f>SUM(W66:Y66)</f>
        <v>0</v>
      </c>
      <c r="AA66" s="61"/>
      <c r="AB66" s="61"/>
      <c r="AC66" s="61"/>
      <c r="AD66" s="142">
        <f>+AA66+AB66+AC66</f>
        <v>0</v>
      </c>
      <c r="AE66" s="64">
        <v>4</v>
      </c>
      <c r="AF66" s="61"/>
      <c r="AG66" s="61"/>
      <c r="AH66" s="65">
        <f>+AE66+AF66+AG66</f>
        <v>4</v>
      </c>
      <c r="AI66" s="63"/>
      <c r="AJ66" s="63"/>
      <c r="AK66" s="63"/>
      <c r="AL66" s="65">
        <f>+AI66+AJ66+AK66</f>
        <v>0</v>
      </c>
      <c r="AM66" s="61"/>
      <c r="AN66" s="61"/>
      <c r="AO66" s="61"/>
      <c r="AP66" s="65">
        <f>SUM(AM66:AO66)</f>
        <v>0</v>
      </c>
      <c r="AQ66" s="61"/>
      <c r="AR66" s="61"/>
      <c r="AS66" s="61"/>
      <c r="AT66" s="152">
        <f>+AQ66+AR66+AS66</f>
        <v>0</v>
      </c>
      <c r="AU66" s="66">
        <f>+AT66+AP66+AL66+AH66</f>
        <v>4</v>
      </c>
      <c r="AV66" s="67">
        <f t="shared" si="24"/>
        <v>100</v>
      </c>
      <c r="AW66" s="71" t="s">
        <v>65</v>
      </c>
      <c r="AX66" s="71" t="s">
        <v>66</v>
      </c>
      <c r="AY66" s="72" t="s">
        <v>67</v>
      </c>
      <c r="AZ66" s="72" t="s">
        <v>67</v>
      </c>
    </row>
    <row r="67" spans="1:54" s="42" customFormat="1" ht="27" customHeight="1" x14ac:dyDescent="0.2">
      <c r="A67" s="31"/>
      <c r="B67" s="32"/>
      <c r="C67" s="32"/>
      <c r="D67" s="32"/>
      <c r="E67" s="32"/>
      <c r="F67" s="32"/>
      <c r="G67" s="47"/>
      <c r="H67" s="48"/>
      <c r="I67" s="57" t="s">
        <v>68</v>
      </c>
      <c r="J67" s="58"/>
      <c r="K67" s="59">
        <v>4</v>
      </c>
      <c r="L67" s="59" t="s">
        <v>69</v>
      </c>
      <c r="M67" s="60">
        <f>+R67+V67+Z67+AD67</f>
        <v>26</v>
      </c>
      <c r="N67" s="60">
        <v>26</v>
      </c>
      <c r="O67" s="64"/>
      <c r="P67" s="61">
        <v>0</v>
      </c>
      <c r="Q67" s="61">
        <v>0</v>
      </c>
      <c r="R67" s="62">
        <f>+O67+P67+Q67</f>
        <v>0</v>
      </c>
      <c r="S67" s="63">
        <v>5</v>
      </c>
      <c r="T67" s="63">
        <v>5</v>
      </c>
      <c r="U67" s="63">
        <v>4</v>
      </c>
      <c r="V67" s="62">
        <f>+S67+T67+U67</f>
        <v>14</v>
      </c>
      <c r="W67" s="61"/>
      <c r="X67" s="61">
        <v>3</v>
      </c>
      <c r="Y67" s="61">
        <v>3</v>
      </c>
      <c r="Z67" s="62">
        <f>SUM(W67:Y67)</f>
        <v>6</v>
      </c>
      <c r="AA67" s="61">
        <v>3</v>
      </c>
      <c r="AB67" s="61">
        <v>3</v>
      </c>
      <c r="AC67" s="61"/>
      <c r="AD67" s="142">
        <f>+AA67+AB67+AC67</f>
        <v>6</v>
      </c>
      <c r="AE67" s="64">
        <v>0</v>
      </c>
      <c r="AF67" s="61">
        <v>0</v>
      </c>
      <c r="AG67" s="61">
        <v>0</v>
      </c>
      <c r="AH67" s="65">
        <f>+AE67+AF67+AG67</f>
        <v>0</v>
      </c>
      <c r="AI67" s="63"/>
      <c r="AJ67" s="63"/>
      <c r="AK67" s="63"/>
      <c r="AL67" s="65">
        <f>+AI67+AJ67+AK67</f>
        <v>0</v>
      </c>
      <c r="AM67" s="61"/>
      <c r="AN67" s="61"/>
      <c r="AO67" s="61"/>
      <c r="AP67" s="65">
        <f>SUM(AM67:AO67)</f>
        <v>0</v>
      </c>
      <c r="AQ67" s="61"/>
      <c r="AR67" s="61"/>
      <c r="AS67" s="61"/>
      <c r="AT67" s="152">
        <f>+AQ67+AR67+AS67</f>
        <v>0</v>
      </c>
      <c r="AU67" s="66">
        <f>+AT67+AP67+AL67+AH67</f>
        <v>0</v>
      </c>
      <c r="AV67" s="67">
        <f t="shared" si="24"/>
        <v>0</v>
      </c>
      <c r="AW67" s="72" t="s">
        <v>67</v>
      </c>
      <c r="AX67" s="72" t="s">
        <v>67</v>
      </c>
      <c r="AY67" s="71" t="s">
        <v>70</v>
      </c>
      <c r="AZ67" s="71" t="s">
        <v>71</v>
      </c>
    </row>
    <row r="68" spans="1:54" s="42" customFormat="1" ht="24.75" customHeight="1" x14ac:dyDescent="0.2">
      <c r="A68" s="31"/>
      <c r="B68" s="32"/>
      <c r="C68" s="32"/>
      <c r="D68" s="32"/>
      <c r="E68" s="32"/>
      <c r="F68" s="32"/>
      <c r="G68" s="47"/>
      <c r="H68" s="48"/>
      <c r="I68" s="57" t="s">
        <v>72</v>
      </c>
      <c r="J68" s="58"/>
      <c r="K68" s="59">
        <v>5</v>
      </c>
      <c r="L68" s="59" t="s">
        <v>69</v>
      </c>
      <c r="M68" s="60">
        <f>+R68+V68+Z68+AD68</f>
        <v>4</v>
      </c>
      <c r="N68" s="60">
        <v>4</v>
      </c>
      <c r="O68" s="64"/>
      <c r="P68" s="61"/>
      <c r="Q68" s="61">
        <v>1</v>
      </c>
      <c r="R68" s="62">
        <f>+O68+P68+Q68</f>
        <v>1</v>
      </c>
      <c r="S68" s="63"/>
      <c r="T68" s="63"/>
      <c r="U68" s="63">
        <v>1</v>
      </c>
      <c r="V68" s="62">
        <f>+S68+T68+U68</f>
        <v>1</v>
      </c>
      <c r="W68" s="61"/>
      <c r="X68" s="61"/>
      <c r="Y68" s="61">
        <v>1</v>
      </c>
      <c r="Z68" s="62">
        <f>SUM(W68:Y68)</f>
        <v>1</v>
      </c>
      <c r="AA68" s="61"/>
      <c r="AB68" s="61">
        <v>1</v>
      </c>
      <c r="AC68" s="61"/>
      <c r="AD68" s="142">
        <f>+AA68+AB68+AC68</f>
        <v>1</v>
      </c>
      <c r="AE68" s="64"/>
      <c r="AF68" s="61"/>
      <c r="AG68" s="61">
        <v>1</v>
      </c>
      <c r="AH68" s="65">
        <f>+AE68+AF68+AG68</f>
        <v>1</v>
      </c>
      <c r="AI68" s="63"/>
      <c r="AJ68" s="63"/>
      <c r="AK68" s="63"/>
      <c r="AL68" s="65">
        <f>+AI68+AJ68+AK68</f>
        <v>0</v>
      </c>
      <c r="AM68" s="61"/>
      <c r="AN68" s="61"/>
      <c r="AO68" s="61"/>
      <c r="AP68" s="65">
        <f>SUM(AM68:AO68)</f>
        <v>0</v>
      </c>
      <c r="AQ68" s="61"/>
      <c r="AR68" s="61"/>
      <c r="AS68" s="61"/>
      <c r="AT68" s="152">
        <f>+AQ68+AR68+AS68</f>
        <v>0</v>
      </c>
      <c r="AU68" s="66">
        <f>+AT68+AP68+AL68+AH68</f>
        <v>1</v>
      </c>
      <c r="AV68" s="67">
        <f t="shared" si="24"/>
        <v>25</v>
      </c>
      <c r="AW68" s="68" t="s">
        <v>73</v>
      </c>
      <c r="AX68" s="72" t="s">
        <v>67</v>
      </c>
      <c r="AY68" s="71" t="s">
        <v>74</v>
      </c>
      <c r="AZ68" s="72" t="s">
        <v>67</v>
      </c>
    </row>
    <row r="69" spans="1:54" s="42" customFormat="1" ht="11.25" x14ac:dyDescent="0.2">
      <c r="A69" s="31">
        <v>5</v>
      </c>
      <c r="B69" s="32"/>
      <c r="C69" s="32"/>
      <c r="D69" s="32"/>
      <c r="E69" s="32"/>
      <c r="F69" s="32"/>
      <c r="G69" s="47"/>
      <c r="H69" s="48"/>
      <c r="I69" s="49" t="s">
        <v>223</v>
      </c>
      <c r="J69" s="50"/>
      <c r="K69" s="50"/>
      <c r="L69" s="51"/>
      <c r="M69" s="52">
        <f>SUM(M70:M76)</f>
        <v>51</v>
      </c>
      <c r="N69" s="52">
        <f t="shared" ref="N69:AU69" si="28">SUM(N70:N76)</f>
        <v>51</v>
      </c>
      <c r="O69" s="140">
        <f t="shared" si="28"/>
        <v>5</v>
      </c>
      <c r="P69" s="53">
        <f t="shared" si="28"/>
        <v>3</v>
      </c>
      <c r="Q69" s="53">
        <f t="shared" si="28"/>
        <v>4</v>
      </c>
      <c r="R69" s="53">
        <f t="shared" si="28"/>
        <v>12</v>
      </c>
      <c r="S69" s="53">
        <f t="shared" si="28"/>
        <v>6</v>
      </c>
      <c r="T69" s="53">
        <f t="shared" si="28"/>
        <v>4</v>
      </c>
      <c r="U69" s="53">
        <f t="shared" si="28"/>
        <v>4</v>
      </c>
      <c r="V69" s="53">
        <f t="shared" si="28"/>
        <v>14</v>
      </c>
      <c r="W69" s="53">
        <f t="shared" si="28"/>
        <v>5</v>
      </c>
      <c r="X69" s="53">
        <f t="shared" si="28"/>
        <v>3</v>
      </c>
      <c r="Y69" s="53">
        <f t="shared" si="28"/>
        <v>4</v>
      </c>
      <c r="Z69" s="53">
        <f t="shared" si="28"/>
        <v>12</v>
      </c>
      <c r="AA69" s="53">
        <f t="shared" si="28"/>
        <v>5</v>
      </c>
      <c r="AB69" s="53">
        <f t="shared" si="28"/>
        <v>4</v>
      </c>
      <c r="AC69" s="53">
        <f t="shared" si="28"/>
        <v>4</v>
      </c>
      <c r="AD69" s="141">
        <f t="shared" si="28"/>
        <v>13</v>
      </c>
      <c r="AE69" s="54">
        <f t="shared" si="28"/>
        <v>5</v>
      </c>
      <c r="AF69" s="55">
        <f t="shared" si="28"/>
        <v>3</v>
      </c>
      <c r="AG69" s="55">
        <f t="shared" si="28"/>
        <v>4</v>
      </c>
      <c r="AH69" s="55">
        <f t="shared" si="28"/>
        <v>12</v>
      </c>
      <c r="AI69" s="55">
        <f t="shared" si="28"/>
        <v>0</v>
      </c>
      <c r="AJ69" s="55">
        <f t="shared" si="28"/>
        <v>0</v>
      </c>
      <c r="AK69" s="55">
        <f t="shared" si="28"/>
        <v>0</v>
      </c>
      <c r="AL69" s="55">
        <f t="shared" si="28"/>
        <v>0</v>
      </c>
      <c r="AM69" s="55">
        <f t="shared" si="28"/>
        <v>0</v>
      </c>
      <c r="AN69" s="55">
        <f t="shared" si="28"/>
        <v>0</v>
      </c>
      <c r="AO69" s="55">
        <f t="shared" si="28"/>
        <v>0</v>
      </c>
      <c r="AP69" s="55">
        <f t="shared" si="28"/>
        <v>0</v>
      </c>
      <c r="AQ69" s="55">
        <f t="shared" si="28"/>
        <v>0</v>
      </c>
      <c r="AR69" s="55">
        <f t="shared" si="28"/>
        <v>0</v>
      </c>
      <c r="AS69" s="55">
        <f t="shared" si="28"/>
        <v>0</v>
      </c>
      <c r="AT69" s="151">
        <f t="shared" si="28"/>
        <v>0</v>
      </c>
      <c r="AU69" s="138">
        <f t="shared" si="28"/>
        <v>12</v>
      </c>
      <c r="AV69" s="137">
        <f t="shared" si="24"/>
        <v>23.52941176470588</v>
      </c>
      <c r="AW69" s="56"/>
      <c r="AX69" s="56"/>
      <c r="AY69" s="56"/>
      <c r="AZ69" s="56"/>
    </row>
    <row r="70" spans="1:54" s="42" customFormat="1" ht="24" customHeight="1" x14ac:dyDescent="0.2">
      <c r="A70" s="31"/>
      <c r="B70" s="32"/>
      <c r="C70" s="32"/>
      <c r="D70" s="32"/>
      <c r="E70" s="32"/>
      <c r="F70" s="32"/>
      <c r="G70" s="32"/>
      <c r="H70" s="93"/>
      <c r="I70" s="99" t="s">
        <v>207</v>
      </c>
      <c r="J70" s="88"/>
      <c r="K70" s="89">
        <v>1</v>
      </c>
      <c r="L70" s="89" t="s">
        <v>92</v>
      </c>
      <c r="M70" s="60">
        <f t="shared" ref="M70:M76" si="29">+R70+V70+Z70+AD70</f>
        <v>1</v>
      </c>
      <c r="N70" s="60">
        <v>1</v>
      </c>
      <c r="O70" s="106"/>
      <c r="P70" s="104"/>
      <c r="Q70" s="104"/>
      <c r="R70" s="101">
        <f t="shared" ref="R70:R76" si="30">+O70+P70+Q70</f>
        <v>0</v>
      </c>
      <c r="S70" s="105">
        <v>1</v>
      </c>
      <c r="T70" s="105"/>
      <c r="U70" s="105"/>
      <c r="V70" s="101">
        <f t="shared" ref="V70:V76" si="31">+S70+T70+U70</f>
        <v>1</v>
      </c>
      <c r="W70" s="104"/>
      <c r="X70" s="104"/>
      <c r="Y70" s="104"/>
      <c r="Z70" s="101">
        <f t="shared" ref="Z70:Z76" si="32">SUM(W70:Y70)</f>
        <v>0</v>
      </c>
      <c r="AA70" s="104"/>
      <c r="AB70" s="104"/>
      <c r="AC70" s="104"/>
      <c r="AD70" s="143">
        <f t="shared" ref="AD70:AD76" si="33">+AA70+AB70+AC70</f>
        <v>0</v>
      </c>
      <c r="AE70" s="106"/>
      <c r="AF70" s="104"/>
      <c r="AG70" s="104"/>
      <c r="AH70" s="103">
        <f t="shared" ref="AH70:AH76" si="34">+AE70+AF70+AG70</f>
        <v>0</v>
      </c>
      <c r="AI70" s="105"/>
      <c r="AJ70" s="105"/>
      <c r="AK70" s="105"/>
      <c r="AL70" s="103">
        <f t="shared" ref="AL70:AL76" si="35">+AI70+AJ70+AK70</f>
        <v>0</v>
      </c>
      <c r="AM70" s="104"/>
      <c r="AN70" s="104"/>
      <c r="AO70" s="104"/>
      <c r="AP70" s="103">
        <f t="shared" ref="AP70:AP76" si="36">SUM(AM70:AO70)</f>
        <v>0</v>
      </c>
      <c r="AQ70" s="104"/>
      <c r="AR70" s="104"/>
      <c r="AS70" s="104"/>
      <c r="AT70" s="154">
        <f t="shared" ref="AT70:AT76" si="37">+AQ70+AR70+AS70</f>
        <v>0</v>
      </c>
      <c r="AU70" s="66">
        <f t="shared" ref="AU70:AU76" si="38">+AT70+AP70+AL70+AH70</f>
        <v>0</v>
      </c>
      <c r="AV70" s="67">
        <f t="shared" si="24"/>
        <v>0</v>
      </c>
      <c r="AW70" s="107"/>
      <c r="AX70" s="107"/>
      <c r="AY70" s="108"/>
      <c r="AZ70" s="108"/>
      <c r="BA70" s="109"/>
      <c r="BB70" s="109"/>
    </row>
    <row r="71" spans="1:54" s="42" customFormat="1" ht="24" customHeight="1" x14ac:dyDescent="0.2">
      <c r="A71" s="31"/>
      <c r="B71" s="32"/>
      <c r="C71" s="32"/>
      <c r="D71" s="32"/>
      <c r="E71" s="32"/>
      <c r="F71" s="32"/>
      <c r="G71" s="32"/>
      <c r="H71" s="93"/>
      <c r="I71" s="99" t="s">
        <v>208</v>
      </c>
      <c r="J71" s="88"/>
      <c r="K71" s="89">
        <v>2</v>
      </c>
      <c r="L71" s="89" t="s">
        <v>69</v>
      </c>
      <c r="M71" s="60">
        <f t="shared" si="29"/>
        <v>12</v>
      </c>
      <c r="N71" s="60">
        <v>12</v>
      </c>
      <c r="O71" s="106">
        <v>1</v>
      </c>
      <c r="P71" s="104">
        <v>1</v>
      </c>
      <c r="Q71" s="104">
        <v>1</v>
      </c>
      <c r="R71" s="101">
        <f t="shared" si="30"/>
        <v>3</v>
      </c>
      <c r="S71" s="105">
        <v>1</v>
      </c>
      <c r="T71" s="105">
        <v>1</v>
      </c>
      <c r="U71" s="105">
        <v>1</v>
      </c>
      <c r="V71" s="101">
        <f t="shared" si="31"/>
        <v>3</v>
      </c>
      <c r="W71" s="104">
        <v>1</v>
      </c>
      <c r="X71" s="104">
        <v>1</v>
      </c>
      <c r="Y71" s="104">
        <v>1</v>
      </c>
      <c r="Z71" s="101">
        <f t="shared" si="32"/>
        <v>3</v>
      </c>
      <c r="AA71" s="104">
        <v>1</v>
      </c>
      <c r="AB71" s="104">
        <v>1</v>
      </c>
      <c r="AC71" s="104">
        <v>1</v>
      </c>
      <c r="AD71" s="143">
        <f t="shared" si="33"/>
        <v>3</v>
      </c>
      <c r="AE71" s="106">
        <v>1</v>
      </c>
      <c r="AF71" s="104">
        <v>1</v>
      </c>
      <c r="AG71" s="104">
        <v>1</v>
      </c>
      <c r="AH71" s="103">
        <f t="shared" si="34"/>
        <v>3</v>
      </c>
      <c r="AI71" s="105"/>
      <c r="AJ71" s="105"/>
      <c r="AK71" s="105"/>
      <c r="AL71" s="103">
        <f t="shared" si="35"/>
        <v>0</v>
      </c>
      <c r="AM71" s="104"/>
      <c r="AN71" s="104"/>
      <c r="AO71" s="104"/>
      <c r="AP71" s="103">
        <f t="shared" si="36"/>
        <v>0</v>
      </c>
      <c r="AQ71" s="104"/>
      <c r="AR71" s="104"/>
      <c r="AS71" s="104"/>
      <c r="AT71" s="154">
        <f t="shared" si="37"/>
        <v>0</v>
      </c>
      <c r="AU71" s="66">
        <f t="shared" si="38"/>
        <v>3</v>
      </c>
      <c r="AV71" s="67">
        <f t="shared" si="24"/>
        <v>25</v>
      </c>
      <c r="AW71" s="73" t="s">
        <v>209</v>
      </c>
      <c r="AX71" s="73" t="s">
        <v>210</v>
      </c>
      <c r="AY71" s="108"/>
      <c r="AZ71" s="108"/>
      <c r="BA71" s="109"/>
      <c r="BB71" s="109"/>
    </row>
    <row r="72" spans="1:54" s="42" customFormat="1" ht="24" customHeight="1" x14ac:dyDescent="0.2">
      <c r="A72" s="31"/>
      <c r="B72" s="32"/>
      <c r="C72" s="32"/>
      <c r="D72" s="32"/>
      <c r="E72" s="32"/>
      <c r="F72" s="32"/>
      <c r="G72" s="32"/>
      <c r="H72" s="93"/>
      <c r="I72" s="99" t="s">
        <v>211</v>
      </c>
      <c r="J72" s="88"/>
      <c r="K72" s="89">
        <v>3</v>
      </c>
      <c r="L72" s="89" t="s">
        <v>92</v>
      </c>
      <c r="M72" s="60">
        <f t="shared" si="29"/>
        <v>5</v>
      </c>
      <c r="N72" s="60">
        <v>5</v>
      </c>
      <c r="O72" s="106"/>
      <c r="P72" s="104"/>
      <c r="Q72" s="104"/>
      <c r="R72" s="101">
        <f t="shared" si="30"/>
        <v>0</v>
      </c>
      <c r="S72" s="105"/>
      <c r="T72" s="105">
        <v>1</v>
      </c>
      <c r="U72" s="105">
        <v>1</v>
      </c>
      <c r="V72" s="101">
        <f t="shared" si="31"/>
        <v>2</v>
      </c>
      <c r="W72" s="104"/>
      <c r="X72" s="104"/>
      <c r="Y72" s="104">
        <v>1</v>
      </c>
      <c r="Z72" s="101">
        <f t="shared" si="32"/>
        <v>1</v>
      </c>
      <c r="AA72" s="104">
        <v>1</v>
      </c>
      <c r="AB72" s="104"/>
      <c r="AC72" s="104">
        <v>1</v>
      </c>
      <c r="AD72" s="143">
        <f t="shared" si="33"/>
        <v>2</v>
      </c>
      <c r="AE72" s="106"/>
      <c r="AF72" s="104"/>
      <c r="AG72" s="104"/>
      <c r="AH72" s="103">
        <f t="shared" si="34"/>
        <v>0</v>
      </c>
      <c r="AI72" s="105"/>
      <c r="AJ72" s="105"/>
      <c r="AK72" s="105"/>
      <c r="AL72" s="103">
        <f t="shared" si="35"/>
        <v>0</v>
      </c>
      <c r="AM72" s="104"/>
      <c r="AN72" s="104"/>
      <c r="AO72" s="104"/>
      <c r="AP72" s="103">
        <f t="shared" si="36"/>
        <v>0</v>
      </c>
      <c r="AQ72" s="104"/>
      <c r="AR72" s="104"/>
      <c r="AS72" s="104"/>
      <c r="AT72" s="154">
        <f t="shared" si="37"/>
        <v>0</v>
      </c>
      <c r="AU72" s="66">
        <f t="shared" si="38"/>
        <v>0</v>
      </c>
      <c r="AV72" s="67">
        <f t="shared" si="24"/>
        <v>0</v>
      </c>
      <c r="AW72" s="107"/>
      <c r="AX72" s="107"/>
      <c r="AY72" s="108"/>
      <c r="AZ72" s="108"/>
      <c r="BA72" s="109"/>
      <c r="BB72" s="109"/>
    </row>
    <row r="73" spans="1:54" s="42" customFormat="1" ht="24" customHeight="1" x14ac:dyDescent="0.2">
      <c r="A73" s="31"/>
      <c r="B73" s="32"/>
      <c r="C73" s="32"/>
      <c r="D73" s="32"/>
      <c r="E73" s="32"/>
      <c r="F73" s="32"/>
      <c r="G73" s="47"/>
      <c r="H73" s="48"/>
      <c r="I73" s="57" t="s">
        <v>75</v>
      </c>
      <c r="J73" s="58"/>
      <c r="K73" s="89">
        <v>4</v>
      </c>
      <c r="L73" s="59" t="s">
        <v>69</v>
      </c>
      <c r="M73" s="60">
        <f t="shared" si="29"/>
        <v>5</v>
      </c>
      <c r="N73" s="60">
        <v>5</v>
      </c>
      <c r="O73" s="64">
        <v>1</v>
      </c>
      <c r="P73" s="61"/>
      <c r="Q73" s="61">
        <v>1</v>
      </c>
      <c r="R73" s="62">
        <f t="shared" si="30"/>
        <v>2</v>
      </c>
      <c r="S73" s="63">
        <v>1</v>
      </c>
      <c r="T73" s="63"/>
      <c r="U73" s="63"/>
      <c r="V73" s="62">
        <f t="shared" si="31"/>
        <v>1</v>
      </c>
      <c r="W73" s="61">
        <v>1</v>
      </c>
      <c r="X73" s="61"/>
      <c r="Y73" s="61"/>
      <c r="Z73" s="62">
        <f t="shared" si="32"/>
        <v>1</v>
      </c>
      <c r="AA73" s="61">
        <v>1</v>
      </c>
      <c r="AB73" s="61"/>
      <c r="AC73" s="61"/>
      <c r="AD73" s="142">
        <f t="shared" si="33"/>
        <v>1</v>
      </c>
      <c r="AE73" s="64">
        <v>1</v>
      </c>
      <c r="AF73" s="61"/>
      <c r="AG73" s="61">
        <v>1</v>
      </c>
      <c r="AH73" s="65">
        <f t="shared" si="34"/>
        <v>2</v>
      </c>
      <c r="AI73" s="63"/>
      <c r="AJ73" s="63"/>
      <c r="AK73" s="63"/>
      <c r="AL73" s="65">
        <f t="shared" si="35"/>
        <v>0</v>
      </c>
      <c r="AM73" s="61"/>
      <c r="AN73" s="61"/>
      <c r="AO73" s="61"/>
      <c r="AP73" s="65">
        <f t="shared" si="36"/>
        <v>0</v>
      </c>
      <c r="AQ73" s="61"/>
      <c r="AR73" s="61"/>
      <c r="AS73" s="61"/>
      <c r="AT73" s="152">
        <f t="shared" si="37"/>
        <v>0</v>
      </c>
      <c r="AU73" s="66">
        <f t="shared" si="38"/>
        <v>2</v>
      </c>
      <c r="AV73" s="67">
        <f t="shared" si="24"/>
        <v>40</v>
      </c>
      <c r="AW73" s="73" t="s">
        <v>76</v>
      </c>
      <c r="AX73" s="73" t="s">
        <v>77</v>
      </c>
      <c r="AY73" s="68"/>
      <c r="AZ73" s="41"/>
    </row>
    <row r="74" spans="1:54" s="42" customFormat="1" ht="24" customHeight="1" x14ac:dyDescent="0.2">
      <c r="A74" s="31"/>
      <c r="B74" s="32"/>
      <c r="C74" s="32"/>
      <c r="D74" s="32"/>
      <c r="E74" s="32"/>
      <c r="F74" s="32"/>
      <c r="G74" s="47"/>
      <c r="H74" s="48"/>
      <c r="I74" s="57" t="s">
        <v>78</v>
      </c>
      <c r="J74" s="58"/>
      <c r="K74" s="89">
        <v>5</v>
      </c>
      <c r="L74" s="59" t="s">
        <v>69</v>
      </c>
      <c r="M74" s="60">
        <f t="shared" si="29"/>
        <v>12</v>
      </c>
      <c r="N74" s="60">
        <v>12</v>
      </c>
      <c r="O74" s="64">
        <v>1</v>
      </c>
      <c r="P74" s="61">
        <v>1</v>
      </c>
      <c r="Q74" s="61">
        <v>1</v>
      </c>
      <c r="R74" s="62">
        <f t="shared" si="30"/>
        <v>3</v>
      </c>
      <c r="S74" s="63">
        <v>1</v>
      </c>
      <c r="T74" s="63">
        <v>1</v>
      </c>
      <c r="U74" s="63">
        <v>1</v>
      </c>
      <c r="V74" s="62">
        <f t="shared" si="31"/>
        <v>3</v>
      </c>
      <c r="W74" s="61">
        <v>1</v>
      </c>
      <c r="X74" s="61">
        <v>1</v>
      </c>
      <c r="Y74" s="61">
        <v>1</v>
      </c>
      <c r="Z74" s="62">
        <f t="shared" si="32"/>
        <v>3</v>
      </c>
      <c r="AA74" s="61">
        <v>1</v>
      </c>
      <c r="AB74" s="61">
        <v>1</v>
      </c>
      <c r="AC74" s="61">
        <v>1</v>
      </c>
      <c r="AD74" s="142">
        <f t="shared" si="33"/>
        <v>3</v>
      </c>
      <c r="AE74" s="64">
        <v>1</v>
      </c>
      <c r="AF74" s="61">
        <v>1</v>
      </c>
      <c r="AG74" s="61">
        <v>1</v>
      </c>
      <c r="AH74" s="65">
        <f t="shared" si="34"/>
        <v>3</v>
      </c>
      <c r="AI74" s="63"/>
      <c r="AJ74" s="63"/>
      <c r="AK74" s="63"/>
      <c r="AL74" s="65">
        <f t="shared" si="35"/>
        <v>0</v>
      </c>
      <c r="AM74" s="61"/>
      <c r="AN74" s="61"/>
      <c r="AO74" s="61"/>
      <c r="AP74" s="65">
        <f t="shared" si="36"/>
        <v>0</v>
      </c>
      <c r="AQ74" s="61"/>
      <c r="AR74" s="61"/>
      <c r="AS74" s="61"/>
      <c r="AT74" s="152">
        <f t="shared" si="37"/>
        <v>0</v>
      </c>
      <c r="AU74" s="66">
        <f t="shared" si="38"/>
        <v>3</v>
      </c>
      <c r="AV74" s="67">
        <f t="shared" si="24"/>
        <v>25</v>
      </c>
      <c r="AW74" s="73" t="s">
        <v>79</v>
      </c>
      <c r="AX74" s="73" t="s">
        <v>80</v>
      </c>
      <c r="AY74" s="68"/>
      <c r="AZ74" s="41"/>
    </row>
    <row r="75" spans="1:54" s="42" customFormat="1" ht="24" customHeight="1" x14ac:dyDescent="0.2">
      <c r="A75" s="31"/>
      <c r="B75" s="32"/>
      <c r="C75" s="32"/>
      <c r="D75" s="32"/>
      <c r="E75" s="32"/>
      <c r="F75" s="32"/>
      <c r="G75" s="47"/>
      <c r="H75" s="48"/>
      <c r="I75" s="57" t="s">
        <v>81</v>
      </c>
      <c r="J75" s="58"/>
      <c r="K75" s="89">
        <v>6</v>
      </c>
      <c r="L75" s="59" t="s">
        <v>55</v>
      </c>
      <c r="M75" s="60">
        <f t="shared" si="29"/>
        <v>12</v>
      </c>
      <c r="N75" s="60">
        <v>12</v>
      </c>
      <c r="O75" s="64">
        <v>1</v>
      </c>
      <c r="P75" s="61">
        <v>1</v>
      </c>
      <c r="Q75" s="61">
        <v>1</v>
      </c>
      <c r="R75" s="62">
        <f t="shared" si="30"/>
        <v>3</v>
      </c>
      <c r="S75" s="63">
        <v>1</v>
      </c>
      <c r="T75" s="63">
        <v>1</v>
      </c>
      <c r="U75" s="63">
        <v>1</v>
      </c>
      <c r="V75" s="62">
        <f t="shared" si="31"/>
        <v>3</v>
      </c>
      <c r="W75" s="61">
        <v>1</v>
      </c>
      <c r="X75" s="61">
        <v>1</v>
      </c>
      <c r="Y75" s="61">
        <v>1</v>
      </c>
      <c r="Z75" s="62">
        <f t="shared" si="32"/>
        <v>3</v>
      </c>
      <c r="AA75" s="61">
        <v>1</v>
      </c>
      <c r="AB75" s="61">
        <v>1</v>
      </c>
      <c r="AC75" s="61">
        <v>1</v>
      </c>
      <c r="AD75" s="142">
        <f t="shared" si="33"/>
        <v>3</v>
      </c>
      <c r="AE75" s="64">
        <v>1</v>
      </c>
      <c r="AF75" s="61">
        <v>1</v>
      </c>
      <c r="AG75" s="61">
        <v>1</v>
      </c>
      <c r="AH75" s="65">
        <f t="shared" si="34"/>
        <v>3</v>
      </c>
      <c r="AI75" s="63"/>
      <c r="AJ75" s="63"/>
      <c r="AK75" s="63"/>
      <c r="AL75" s="65">
        <f t="shared" si="35"/>
        <v>0</v>
      </c>
      <c r="AM75" s="61"/>
      <c r="AN75" s="61"/>
      <c r="AO75" s="61"/>
      <c r="AP75" s="65">
        <f t="shared" si="36"/>
        <v>0</v>
      </c>
      <c r="AQ75" s="61"/>
      <c r="AR75" s="61"/>
      <c r="AS75" s="61"/>
      <c r="AT75" s="152">
        <f t="shared" si="37"/>
        <v>0</v>
      </c>
      <c r="AU75" s="66">
        <f t="shared" si="38"/>
        <v>3</v>
      </c>
      <c r="AV75" s="67">
        <f t="shared" si="24"/>
        <v>25</v>
      </c>
      <c r="AW75" s="73" t="s">
        <v>82</v>
      </c>
      <c r="AX75" s="74" t="s">
        <v>83</v>
      </c>
      <c r="AY75" s="68"/>
      <c r="AZ75" s="41"/>
    </row>
    <row r="76" spans="1:54" s="42" customFormat="1" ht="24" customHeight="1" x14ac:dyDescent="0.2">
      <c r="A76" s="31"/>
      <c r="B76" s="32"/>
      <c r="C76" s="32"/>
      <c r="D76" s="32"/>
      <c r="E76" s="32"/>
      <c r="F76" s="32"/>
      <c r="G76" s="47"/>
      <c r="H76" s="48"/>
      <c r="I76" s="57" t="s">
        <v>84</v>
      </c>
      <c r="J76" s="58"/>
      <c r="K76" s="89">
        <v>7</v>
      </c>
      <c r="L76" s="59" t="s">
        <v>85</v>
      </c>
      <c r="M76" s="60">
        <f t="shared" si="29"/>
        <v>4</v>
      </c>
      <c r="N76" s="60">
        <v>4</v>
      </c>
      <c r="O76" s="64">
        <v>1</v>
      </c>
      <c r="P76" s="61"/>
      <c r="Q76" s="61"/>
      <c r="R76" s="62">
        <f t="shared" si="30"/>
        <v>1</v>
      </c>
      <c r="S76" s="63">
        <v>1</v>
      </c>
      <c r="T76" s="63"/>
      <c r="U76" s="63"/>
      <c r="V76" s="62">
        <f t="shared" si="31"/>
        <v>1</v>
      </c>
      <c r="W76" s="61">
        <v>1</v>
      </c>
      <c r="X76" s="61"/>
      <c r="Y76" s="61"/>
      <c r="Z76" s="62">
        <f t="shared" si="32"/>
        <v>1</v>
      </c>
      <c r="AA76" s="61"/>
      <c r="AB76" s="61">
        <v>1</v>
      </c>
      <c r="AC76" s="61"/>
      <c r="AD76" s="142">
        <f t="shared" si="33"/>
        <v>1</v>
      </c>
      <c r="AE76" s="64">
        <v>1</v>
      </c>
      <c r="AF76" s="61"/>
      <c r="AG76" s="61"/>
      <c r="AH76" s="65">
        <f t="shared" si="34"/>
        <v>1</v>
      </c>
      <c r="AI76" s="63"/>
      <c r="AJ76" s="63"/>
      <c r="AK76" s="63"/>
      <c r="AL76" s="65">
        <f t="shared" si="35"/>
        <v>0</v>
      </c>
      <c r="AM76" s="61"/>
      <c r="AN76" s="61"/>
      <c r="AO76" s="61"/>
      <c r="AP76" s="65">
        <f t="shared" si="36"/>
        <v>0</v>
      </c>
      <c r="AQ76" s="61"/>
      <c r="AR76" s="61"/>
      <c r="AS76" s="61"/>
      <c r="AT76" s="152">
        <f t="shared" si="37"/>
        <v>0</v>
      </c>
      <c r="AU76" s="66">
        <f t="shared" si="38"/>
        <v>1</v>
      </c>
      <c r="AV76" s="67">
        <f t="shared" si="24"/>
        <v>25</v>
      </c>
      <c r="AW76" s="74" t="s">
        <v>86</v>
      </c>
      <c r="AX76" s="73" t="s">
        <v>87</v>
      </c>
      <c r="AY76" s="68"/>
      <c r="AZ76" s="41"/>
    </row>
    <row r="77" spans="1:54" s="42" customFormat="1" ht="11.25" x14ac:dyDescent="0.2">
      <c r="A77" s="31">
        <v>6</v>
      </c>
      <c r="B77" s="32"/>
      <c r="C77" s="32"/>
      <c r="D77" s="32"/>
      <c r="E77" s="32"/>
      <c r="F77" s="32"/>
      <c r="G77" s="47"/>
      <c r="H77" s="48"/>
      <c r="I77" s="49" t="s">
        <v>226</v>
      </c>
      <c r="J77" s="50"/>
      <c r="K77" s="50"/>
      <c r="L77" s="51"/>
      <c r="M77" s="52">
        <f>SUM(M78:M89)</f>
        <v>67</v>
      </c>
      <c r="N77" s="52">
        <f t="shared" ref="N77:AU77" si="39">SUM(N78:N89)</f>
        <v>67</v>
      </c>
      <c r="O77" s="140">
        <f t="shared" si="39"/>
        <v>4</v>
      </c>
      <c r="P77" s="53">
        <f t="shared" si="39"/>
        <v>6</v>
      </c>
      <c r="Q77" s="53">
        <f t="shared" si="39"/>
        <v>6</v>
      </c>
      <c r="R77" s="53">
        <f t="shared" si="39"/>
        <v>16</v>
      </c>
      <c r="S77" s="53">
        <f t="shared" si="39"/>
        <v>5</v>
      </c>
      <c r="T77" s="53">
        <f t="shared" si="39"/>
        <v>4</v>
      </c>
      <c r="U77" s="53">
        <f t="shared" si="39"/>
        <v>5</v>
      </c>
      <c r="V77" s="53">
        <f t="shared" si="39"/>
        <v>14</v>
      </c>
      <c r="W77" s="53">
        <f t="shared" si="39"/>
        <v>5</v>
      </c>
      <c r="X77" s="53">
        <f t="shared" si="39"/>
        <v>5</v>
      </c>
      <c r="Y77" s="53">
        <f t="shared" si="39"/>
        <v>12</v>
      </c>
      <c r="Z77" s="53">
        <f t="shared" si="39"/>
        <v>22</v>
      </c>
      <c r="AA77" s="53">
        <f t="shared" si="39"/>
        <v>5</v>
      </c>
      <c r="AB77" s="53">
        <f t="shared" si="39"/>
        <v>5</v>
      </c>
      <c r="AC77" s="53">
        <f t="shared" si="39"/>
        <v>5</v>
      </c>
      <c r="AD77" s="141">
        <f t="shared" si="39"/>
        <v>15</v>
      </c>
      <c r="AE77" s="54">
        <f t="shared" si="39"/>
        <v>5</v>
      </c>
      <c r="AF77" s="55">
        <f t="shared" si="39"/>
        <v>6</v>
      </c>
      <c r="AG77" s="55">
        <f t="shared" si="39"/>
        <v>5</v>
      </c>
      <c r="AH77" s="55">
        <f t="shared" si="39"/>
        <v>16</v>
      </c>
      <c r="AI77" s="55">
        <f t="shared" si="39"/>
        <v>0</v>
      </c>
      <c r="AJ77" s="55">
        <f t="shared" si="39"/>
        <v>0</v>
      </c>
      <c r="AK77" s="55">
        <f t="shared" si="39"/>
        <v>0</v>
      </c>
      <c r="AL77" s="55">
        <f t="shared" si="39"/>
        <v>0</v>
      </c>
      <c r="AM77" s="55">
        <f t="shared" si="39"/>
        <v>0</v>
      </c>
      <c r="AN77" s="55">
        <f t="shared" si="39"/>
        <v>0</v>
      </c>
      <c r="AO77" s="55">
        <f t="shared" si="39"/>
        <v>0</v>
      </c>
      <c r="AP77" s="55">
        <f t="shared" si="39"/>
        <v>0</v>
      </c>
      <c r="AQ77" s="55">
        <f t="shared" si="39"/>
        <v>0</v>
      </c>
      <c r="AR77" s="55">
        <f t="shared" si="39"/>
        <v>0</v>
      </c>
      <c r="AS77" s="55">
        <f t="shared" si="39"/>
        <v>0</v>
      </c>
      <c r="AT77" s="151">
        <f t="shared" si="39"/>
        <v>0</v>
      </c>
      <c r="AU77" s="138">
        <f t="shared" si="39"/>
        <v>16</v>
      </c>
      <c r="AV77" s="137">
        <f t="shared" si="24"/>
        <v>23.880597014925371</v>
      </c>
      <c r="AW77" s="56"/>
      <c r="AX77" s="56"/>
      <c r="AY77" s="56"/>
      <c r="AZ77" s="56"/>
    </row>
    <row r="78" spans="1:54" s="42" customFormat="1" ht="27" customHeight="1" x14ac:dyDescent="0.2">
      <c r="A78" s="90"/>
      <c r="B78" s="91"/>
      <c r="C78" s="91"/>
      <c r="D78" s="91"/>
      <c r="E78" s="91"/>
      <c r="F78" s="91"/>
      <c r="G78" s="91"/>
      <c r="H78" s="87"/>
      <c r="I78" s="57" t="s">
        <v>164</v>
      </c>
      <c r="J78" s="58"/>
      <c r="K78" s="59">
        <v>1</v>
      </c>
      <c r="L78" s="89" t="s">
        <v>55</v>
      </c>
      <c r="M78" s="60">
        <f t="shared" ref="M78:M89" si="40">+R78+V78+Z78+AD78</f>
        <v>13</v>
      </c>
      <c r="N78" s="60">
        <v>13</v>
      </c>
      <c r="O78" s="64">
        <v>1</v>
      </c>
      <c r="P78" s="61">
        <v>2</v>
      </c>
      <c r="Q78" s="61">
        <v>1</v>
      </c>
      <c r="R78" s="62">
        <f>+O78+P78+Q78</f>
        <v>4</v>
      </c>
      <c r="S78" s="63">
        <v>1</v>
      </c>
      <c r="T78" s="63">
        <v>1</v>
      </c>
      <c r="U78" s="63">
        <v>1</v>
      </c>
      <c r="V78" s="62">
        <f t="shared" ref="V78:V89" si="41">+S78+T78+U78</f>
        <v>3</v>
      </c>
      <c r="W78" s="61">
        <v>1</v>
      </c>
      <c r="X78" s="61">
        <v>1</v>
      </c>
      <c r="Y78" s="61">
        <v>1</v>
      </c>
      <c r="Z78" s="62">
        <f t="shared" ref="Z78:Z89" si="42">SUM(W78:Y78)</f>
        <v>3</v>
      </c>
      <c r="AA78" s="61">
        <v>1</v>
      </c>
      <c r="AB78" s="61">
        <v>1</v>
      </c>
      <c r="AC78" s="61">
        <v>1</v>
      </c>
      <c r="AD78" s="142">
        <f>+AA78+AB78+AC78</f>
        <v>3</v>
      </c>
      <c r="AE78" s="64">
        <v>1</v>
      </c>
      <c r="AF78" s="61">
        <v>2</v>
      </c>
      <c r="AG78" s="61">
        <v>1</v>
      </c>
      <c r="AH78" s="65">
        <f>+AE78+AF78+AG78</f>
        <v>4</v>
      </c>
      <c r="AI78" s="63"/>
      <c r="AJ78" s="63"/>
      <c r="AK78" s="63"/>
      <c r="AL78" s="65">
        <f t="shared" ref="AL78:AL89" si="43">+AI78+AJ78+AK78</f>
        <v>0</v>
      </c>
      <c r="AM78" s="61"/>
      <c r="AN78" s="61"/>
      <c r="AO78" s="61"/>
      <c r="AP78" s="65">
        <f t="shared" ref="AP78:AP89" si="44">SUM(AM78:AO78)</f>
        <v>0</v>
      </c>
      <c r="AQ78" s="61"/>
      <c r="AR78" s="61"/>
      <c r="AS78" s="61"/>
      <c r="AT78" s="152">
        <f>+AQ78+AR78+AS78</f>
        <v>0</v>
      </c>
      <c r="AU78" s="66">
        <f t="shared" ref="AU78:AU89" si="45">+AT78+AP78+AL78+AH78</f>
        <v>4</v>
      </c>
      <c r="AV78" s="67">
        <f t="shared" si="24"/>
        <v>30.76923076923077</v>
      </c>
      <c r="AW78" s="41"/>
      <c r="AX78" s="41"/>
      <c r="AY78" s="41"/>
      <c r="AZ78" s="41"/>
    </row>
    <row r="79" spans="1:54" s="42" customFormat="1" ht="27" customHeight="1" x14ac:dyDescent="0.2">
      <c r="A79" s="90"/>
      <c r="B79" s="91"/>
      <c r="C79" s="91"/>
      <c r="D79" s="91"/>
      <c r="E79" s="91"/>
      <c r="F79" s="91"/>
      <c r="G79" s="91"/>
      <c r="H79" s="87"/>
      <c r="I79" s="78" t="s">
        <v>190</v>
      </c>
      <c r="J79" s="88"/>
      <c r="K79" s="89">
        <v>2</v>
      </c>
      <c r="L79" s="89" t="s">
        <v>55</v>
      </c>
      <c r="M79" s="60">
        <f t="shared" si="40"/>
        <v>2</v>
      </c>
      <c r="N79" s="60">
        <v>2</v>
      </c>
      <c r="O79" s="106"/>
      <c r="P79" s="104">
        <v>1</v>
      </c>
      <c r="Q79" s="104"/>
      <c r="R79" s="101">
        <f>+O79+P79+Q79</f>
        <v>1</v>
      </c>
      <c r="S79" s="105"/>
      <c r="T79" s="105"/>
      <c r="U79" s="105"/>
      <c r="V79" s="101">
        <f t="shared" si="41"/>
        <v>0</v>
      </c>
      <c r="W79" s="104"/>
      <c r="X79" s="104"/>
      <c r="Y79" s="104"/>
      <c r="Z79" s="101">
        <f t="shared" si="42"/>
        <v>0</v>
      </c>
      <c r="AA79" s="104"/>
      <c r="AB79" s="104">
        <v>1</v>
      </c>
      <c r="AC79" s="104"/>
      <c r="AD79" s="143">
        <f>SUM(AA79:AC79)</f>
        <v>1</v>
      </c>
      <c r="AE79" s="106"/>
      <c r="AF79" s="104">
        <v>1</v>
      </c>
      <c r="AG79" s="104"/>
      <c r="AH79" s="103">
        <f>+AE79+AF79+AG79</f>
        <v>1</v>
      </c>
      <c r="AI79" s="105"/>
      <c r="AJ79" s="105"/>
      <c r="AK79" s="105"/>
      <c r="AL79" s="103">
        <f t="shared" si="43"/>
        <v>0</v>
      </c>
      <c r="AM79" s="104"/>
      <c r="AN79" s="104"/>
      <c r="AO79" s="104"/>
      <c r="AP79" s="103">
        <f t="shared" si="44"/>
        <v>0</v>
      </c>
      <c r="AQ79" s="104"/>
      <c r="AR79" s="104"/>
      <c r="AS79" s="104"/>
      <c r="AT79" s="154">
        <f>SUM(AQ79:AS79)</f>
        <v>0</v>
      </c>
      <c r="AU79" s="66">
        <f t="shared" si="45"/>
        <v>1</v>
      </c>
      <c r="AV79" s="67">
        <f t="shared" si="24"/>
        <v>50</v>
      </c>
      <c r="AW79" s="76" t="s">
        <v>191</v>
      </c>
      <c r="AX79" s="41"/>
      <c r="AY79" s="41"/>
      <c r="AZ79" s="41"/>
    </row>
    <row r="80" spans="1:54" s="42" customFormat="1" ht="27" customHeight="1" x14ac:dyDescent="0.2">
      <c r="A80" s="31"/>
      <c r="B80" s="32"/>
      <c r="C80" s="32"/>
      <c r="D80" s="32"/>
      <c r="E80" s="32"/>
      <c r="F80" s="32"/>
      <c r="G80" s="47"/>
      <c r="H80" s="48"/>
      <c r="I80" s="57" t="s">
        <v>141</v>
      </c>
      <c r="J80" s="58"/>
      <c r="K80" s="59">
        <v>3</v>
      </c>
      <c r="L80" s="59" t="s">
        <v>55</v>
      </c>
      <c r="M80" s="60">
        <f t="shared" si="40"/>
        <v>1</v>
      </c>
      <c r="N80" s="60">
        <v>1</v>
      </c>
      <c r="O80" s="64"/>
      <c r="P80" s="61"/>
      <c r="Q80" s="61"/>
      <c r="R80" s="79">
        <f>SUM(O80:Q80)</f>
        <v>0</v>
      </c>
      <c r="S80" s="63"/>
      <c r="T80" s="63">
        <v>1</v>
      </c>
      <c r="U80" s="63"/>
      <c r="V80" s="79">
        <f t="shared" si="41"/>
        <v>1</v>
      </c>
      <c r="W80" s="61"/>
      <c r="X80" s="61"/>
      <c r="Y80" s="61"/>
      <c r="Z80" s="79">
        <f t="shared" si="42"/>
        <v>0</v>
      </c>
      <c r="AA80" s="61"/>
      <c r="AB80" s="61"/>
      <c r="AC80" s="61"/>
      <c r="AD80" s="144">
        <f t="shared" ref="AD80:AD89" si="46">+AA80+AB80+AC80</f>
        <v>0</v>
      </c>
      <c r="AE80" s="64"/>
      <c r="AF80" s="61"/>
      <c r="AG80" s="61"/>
      <c r="AH80" s="82">
        <f>SUM(AE80:AG80)</f>
        <v>0</v>
      </c>
      <c r="AI80" s="63"/>
      <c r="AJ80" s="63"/>
      <c r="AK80" s="63"/>
      <c r="AL80" s="82">
        <f t="shared" si="43"/>
        <v>0</v>
      </c>
      <c r="AM80" s="61"/>
      <c r="AN80" s="61"/>
      <c r="AO80" s="61"/>
      <c r="AP80" s="82">
        <f t="shared" si="44"/>
        <v>0</v>
      </c>
      <c r="AQ80" s="61"/>
      <c r="AR80" s="61"/>
      <c r="AS80" s="61"/>
      <c r="AT80" s="153">
        <f t="shared" ref="AT80:AT89" si="47">+AQ80+AR80+AS80</f>
        <v>0</v>
      </c>
      <c r="AU80" s="66">
        <f t="shared" si="45"/>
        <v>0</v>
      </c>
      <c r="AV80" s="67">
        <f t="shared" si="24"/>
        <v>0</v>
      </c>
      <c r="AW80" s="41"/>
      <c r="AX80" s="41"/>
      <c r="AY80" s="41"/>
      <c r="AZ80" s="76" t="s">
        <v>142</v>
      </c>
    </row>
    <row r="81" spans="1:52" s="42" customFormat="1" ht="27" customHeight="1" x14ac:dyDescent="0.2">
      <c r="A81" s="31"/>
      <c r="B81" s="32"/>
      <c r="C81" s="32"/>
      <c r="D81" s="32"/>
      <c r="E81" s="32"/>
      <c r="F81" s="32"/>
      <c r="G81" s="47"/>
      <c r="H81" s="48"/>
      <c r="I81" s="57" t="s">
        <v>143</v>
      </c>
      <c r="J81" s="58"/>
      <c r="K81" s="89">
        <v>4</v>
      </c>
      <c r="L81" s="59" t="s">
        <v>69</v>
      </c>
      <c r="M81" s="60">
        <f t="shared" si="40"/>
        <v>12</v>
      </c>
      <c r="N81" s="60">
        <v>12</v>
      </c>
      <c r="O81" s="64">
        <v>1</v>
      </c>
      <c r="P81" s="61">
        <v>1</v>
      </c>
      <c r="Q81" s="61">
        <v>1</v>
      </c>
      <c r="R81" s="79">
        <f>SUM(O81:Q81)</f>
        <v>3</v>
      </c>
      <c r="S81" s="63">
        <v>1</v>
      </c>
      <c r="T81" s="63">
        <v>1</v>
      </c>
      <c r="U81" s="63">
        <v>1</v>
      </c>
      <c r="V81" s="79">
        <f t="shared" si="41"/>
        <v>3</v>
      </c>
      <c r="W81" s="61">
        <v>1</v>
      </c>
      <c r="X81" s="61">
        <v>1</v>
      </c>
      <c r="Y81" s="61">
        <v>1</v>
      </c>
      <c r="Z81" s="79">
        <f t="shared" si="42"/>
        <v>3</v>
      </c>
      <c r="AA81" s="61">
        <v>1</v>
      </c>
      <c r="AB81" s="61">
        <v>1</v>
      </c>
      <c r="AC81" s="61">
        <v>1</v>
      </c>
      <c r="AD81" s="144">
        <f t="shared" si="46"/>
        <v>3</v>
      </c>
      <c r="AE81" s="64">
        <v>1</v>
      </c>
      <c r="AF81" s="61">
        <v>1</v>
      </c>
      <c r="AG81" s="61">
        <v>1</v>
      </c>
      <c r="AH81" s="82">
        <f>SUM(AE81:AG81)</f>
        <v>3</v>
      </c>
      <c r="AI81" s="63"/>
      <c r="AJ81" s="63"/>
      <c r="AK81" s="63"/>
      <c r="AL81" s="82">
        <f t="shared" si="43"/>
        <v>0</v>
      </c>
      <c r="AM81" s="61"/>
      <c r="AN81" s="61"/>
      <c r="AO81" s="61"/>
      <c r="AP81" s="82">
        <f t="shared" si="44"/>
        <v>0</v>
      </c>
      <c r="AQ81" s="61"/>
      <c r="AR81" s="61"/>
      <c r="AS81" s="61"/>
      <c r="AT81" s="153">
        <f t="shared" si="47"/>
        <v>0</v>
      </c>
      <c r="AU81" s="66">
        <f t="shared" si="45"/>
        <v>3</v>
      </c>
      <c r="AV81" s="67">
        <f t="shared" si="24"/>
        <v>25</v>
      </c>
      <c r="AW81" s="41"/>
      <c r="AX81" s="41"/>
      <c r="AY81" s="41"/>
      <c r="AZ81" s="41"/>
    </row>
    <row r="82" spans="1:52" s="42" customFormat="1" ht="27" customHeight="1" x14ac:dyDescent="0.2">
      <c r="A82" s="31"/>
      <c r="B82" s="32"/>
      <c r="C82" s="32"/>
      <c r="D82" s="32"/>
      <c r="E82" s="32"/>
      <c r="F82" s="32"/>
      <c r="G82" s="47"/>
      <c r="H82" s="48"/>
      <c r="I82" s="57" t="s">
        <v>108</v>
      </c>
      <c r="J82" s="58"/>
      <c r="K82" s="59">
        <v>5</v>
      </c>
      <c r="L82" s="59" t="s">
        <v>85</v>
      </c>
      <c r="M82" s="60">
        <f t="shared" si="40"/>
        <v>4</v>
      </c>
      <c r="N82" s="60">
        <v>4</v>
      </c>
      <c r="O82" s="64"/>
      <c r="P82" s="61"/>
      <c r="Q82" s="61">
        <v>1</v>
      </c>
      <c r="R82" s="62">
        <f>+O82+P82+Q82</f>
        <v>1</v>
      </c>
      <c r="S82" s="63"/>
      <c r="T82" s="63"/>
      <c r="U82" s="63">
        <v>1</v>
      </c>
      <c r="V82" s="62">
        <f t="shared" si="41"/>
        <v>1</v>
      </c>
      <c r="W82" s="61"/>
      <c r="X82" s="61"/>
      <c r="Y82" s="61">
        <v>1</v>
      </c>
      <c r="Z82" s="62">
        <f t="shared" si="42"/>
        <v>1</v>
      </c>
      <c r="AA82" s="61"/>
      <c r="AB82" s="61"/>
      <c r="AC82" s="61">
        <v>1</v>
      </c>
      <c r="AD82" s="142">
        <f t="shared" si="46"/>
        <v>1</v>
      </c>
      <c r="AE82" s="64"/>
      <c r="AF82" s="61"/>
      <c r="AG82" s="61">
        <v>1</v>
      </c>
      <c r="AH82" s="65">
        <f>+AE82+AF82+AG82</f>
        <v>1</v>
      </c>
      <c r="AI82" s="63"/>
      <c r="AJ82" s="63"/>
      <c r="AK82" s="63"/>
      <c r="AL82" s="65">
        <f t="shared" si="43"/>
        <v>0</v>
      </c>
      <c r="AM82" s="61"/>
      <c r="AN82" s="61"/>
      <c r="AO82" s="61"/>
      <c r="AP82" s="65">
        <f t="shared" si="44"/>
        <v>0</v>
      </c>
      <c r="AQ82" s="61"/>
      <c r="AR82" s="61"/>
      <c r="AS82" s="61"/>
      <c r="AT82" s="152">
        <f t="shared" si="47"/>
        <v>0</v>
      </c>
      <c r="AU82" s="66">
        <f t="shared" si="45"/>
        <v>1</v>
      </c>
      <c r="AV82" s="67">
        <f t="shared" si="24"/>
        <v>25</v>
      </c>
      <c r="AW82" s="41"/>
      <c r="AX82" s="41"/>
      <c r="AY82" s="41"/>
      <c r="AZ82" s="41"/>
    </row>
    <row r="83" spans="1:52" s="42" customFormat="1" ht="27" customHeight="1" x14ac:dyDescent="0.2">
      <c r="A83" s="31"/>
      <c r="B83" s="32"/>
      <c r="C83" s="32"/>
      <c r="D83" s="32"/>
      <c r="E83" s="32"/>
      <c r="F83" s="32"/>
      <c r="G83" s="47"/>
      <c r="H83" s="48"/>
      <c r="I83" s="57" t="s">
        <v>144</v>
      </c>
      <c r="J83" s="58"/>
      <c r="K83" s="89">
        <v>6</v>
      </c>
      <c r="L83" s="59" t="s">
        <v>85</v>
      </c>
      <c r="M83" s="60">
        <f t="shared" si="40"/>
        <v>8</v>
      </c>
      <c r="N83" s="60">
        <v>8</v>
      </c>
      <c r="O83" s="64"/>
      <c r="P83" s="61">
        <v>1</v>
      </c>
      <c r="Q83" s="61">
        <v>1</v>
      </c>
      <c r="R83" s="79">
        <f>SUM(O83:Q83)</f>
        <v>2</v>
      </c>
      <c r="S83" s="63">
        <v>1</v>
      </c>
      <c r="T83" s="63">
        <v>1</v>
      </c>
      <c r="U83" s="63"/>
      <c r="V83" s="79">
        <f t="shared" si="41"/>
        <v>2</v>
      </c>
      <c r="W83" s="61"/>
      <c r="X83" s="61"/>
      <c r="Y83" s="61">
        <v>1</v>
      </c>
      <c r="Z83" s="79">
        <f t="shared" si="42"/>
        <v>1</v>
      </c>
      <c r="AA83" s="61">
        <v>1</v>
      </c>
      <c r="AB83" s="61">
        <v>1</v>
      </c>
      <c r="AC83" s="61">
        <v>1</v>
      </c>
      <c r="AD83" s="144">
        <f t="shared" si="46"/>
        <v>3</v>
      </c>
      <c r="AE83" s="64"/>
      <c r="AF83" s="61">
        <v>1</v>
      </c>
      <c r="AG83" s="61">
        <v>1</v>
      </c>
      <c r="AH83" s="82">
        <f>SUM(AE83:AG83)</f>
        <v>2</v>
      </c>
      <c r="AI83" s="63"/>
      <c r="AJ83" s="63"/>
      <c r="AK83" s="63"/>
      <c r="AL83" s="82">
        <f t="shared" si="43"/>
        <v>0</v>
      </c>
      <c r="AM83" s="61"/>
      <c r="AN83" s="61"/>
      <c r="AO83" s="61"/>
      <c r="AP83" s="82">
        <f t="shared" si="44"/>
        <v>0</v>
      </c>
      <c r="AQ83" s="61"/>
      <c r="AR83" s="61"/>
      <c r="AS83" s="61"/>
      <c r="AT83" s="153">
        <f t="shared" si="47"/>
        <v>0</v>
      </c>
      <c r="AU83" s="66">
        <f t="shared" si="45"/>
        <v>2</v>
      </c>
      <c r="AV83" s="67">
        <f t="shared" si="24"/>
        <v>25</v>
      </c>
      <c r="AW83" s="41"/>
      <c r="AX83" s="41"/>
      <c r="AY83" s="41"/>
      <c r="AZ83" s="41"/>
    </row>
    <row r="84" spans="1:52" s="42" customFormat="1" ht="27" customHeight="1" x14ac:dyDescent="0.2">
      <c r="A84" s="31"/>
      <c r="B84" s="32"/>
      <c r="C84" s="32"/>
      <c r="D84" s="32"/>
      <c r="E84" s="32"/>
      <c r="F84" s="32"/>
      <c r="G84" s="47"/>
      <c r="H84" s="48"/>
      <c r="I84" s="57" t="s">
        <v>109</v>
      </c>
      <c r="J84" s="58"/>
      <c r="K84" s="59">
        <v>7</v>
      </c>
      <c r="L84" s="59" t="s">
        <v>55</v>
      </c>
      <c r="M84" s="60">
        <f t="shared" si="40"/>
        <v>4</v>
      </c>
      <c r="N84" s="60">
        <v>4</v>
      </c>
      <c r="O84" s="64"/>
      <c r="P84" s="61"/>
      <c r="Q84" s="61"/>
      <c r="R84" s="62">
        <f>+O84+P84+Q84</f>
        <v>0</v>
      </c>
      <c r="S84" s="63"/>
      <c r="T84" s="63"/>
      <c r="U84" s="63">
        <v>1</v>
      </c>
      <c r="V84" s="62">
        <f t="shared" si="41"/>
        <v>1</v>
      </c>
      <c r="W84" s="61"/>
      <c r="X84" s="61"/>
      <c r="Y84" s="61">
        <v>3</v>
      </c>
      <c r="Z84" s="62">
        <f t="shared" si="42"/>
        <v>3</v>
      </c>
      <c r="AA84" s="61"/>
      <c r="AB84" s="61"/>
      <c r="AC84" s="61"/>
      <c r="AD84" s="142">
        <f t="shared" si="46"/>
        <v>0</v>
      </c>
      <c r="AE84" s="64"/>
      <c r="AF84" s="61"/>
      <c r="AG84" s="61"/>
      <c r="AH84" s="65">
        <f>+AE84+AF84+AG84</f>
        <v>0</v>
      </c>
      <c r="AI84" s="63"/>
      <c r="AJ84" s="63"/>
      <c r="AK84" s="63"/>
      <c r="AL84" s="65">
        <f t="shared" si="43"/>
        <v>0</v>
      </c>
      <c r="AM84" s="61"/>
      <c r="AN84" s="61"/>
      <c r="AO84" s="61"/>
      <c r="AP84" s="65">
        <f t="shared" si="44"/>
        <v>0</v>
      </c>
      <c r="AQ84" s="61"/>
      <c r="AR84" s="61"/>
      <c r="AS84" s="61"/>
      <c r="AT84" s="152">
        <f t="shared" si="47"/>
        <v>0</v>
      </c>
      <c r="AU84" s="66">
        <f t="shared" si="45"/>
        <v>0</v>
      </c>
      <c r="AV84" s="67">
        <f t="shared" si="24"/>
        <v>0</v>
      </c>
      <c r="AW84" s="41"/>
      <c r="AX84" s="41"/>
      <c r="AY84" s="76" t="s">
        <v>110</v>
      </c>
      <c r="AZ84" s="41" t="s">
        <v>111</v>
      </c>
    </row>
    <row r="85" spans="1:52" s="42" customFormat="1" ht="27" customHeight="1" x14ac:dyDescent="0.2">
      <c r="A85" s="31"/>
      <c r="B85" s="32"/>
      <c r="C85" s="32"/>
      <c r="D85" s="32"/>
      <c r="E85" s="32"/>
      <c r="F85" s="32"/>
      <c r="G85" s="47"/>
      <c r="H85" s="48"/>
      <c r="I85" s="99" t="s">
        <v>215</v>
      </c>
      <c r="J85" s="58"/>
      <c r="K85" s="89">
        <v>8</v>
      </c>
      <c r="L85" s="59" t="s">
        <v>69</v>
      </c>
      <c r="M85" s="60">
        <f t="shared" si="40"/>
        <v>8</v>
      </c>
      <c r="N85" s="60">
        <v>8</v>
      </c>
      <c r="O85" s="106">
        <v>2</v>
      </c>
      <c r="P85" s="104"/>
      <c r="Q85" s="104"/>
      <c r="R85" s="110">
        <f>+O85+P85+Q85</f>
        <v>2</v>
      </c>
      <c r="S85" s="105">
        <v>2</v>
      </c>
      <c r="T85" s="105"/>
      <c r="U85" s="105"/>
      <c r="V85" s="110">
        <f t="shared" si="41"/>
        <v>2</v>
      </c>
      <c r="W85" s="104">
        <v>2</v>
      </c>
      <c r="X85" s="104"/>
      <c r="Y85" s="104"/>
      <c r="Z85" s="110">
        <f t="shared" si="42"/>
        <v>2</v>
      </c>
      <c r="AA85" s="104">
        <v>2</v>
      </c>
      <c r="AB85" s="104"/>
      <c r="AC85" s="104"/>
      <c r="AD85" s="145">
        <f t="shared" si="46"/>
        <v>2</v>
      </c>
      <c r="AE85" s="106">
        <v>2</v>
      </c>
      <c r="AF85" s="104"/>
      <c r="AG85" s="104"/>
      <c r="AH85" s="111">
        <f>+AE85+AF85+AG85</f>
        <v>2</v>
      </c>
      <c r="AI85" s="105"/>
      <c r="AJ85" s="105"/>
      <c r="AK85" s="105"/>
      <c r="AL85" s="111">
        <f t="shared" si="43"/>
        <v>0</v>
      </c>
      <c r="AM85" s="104"/>
      <c r="AN85" s="104"/>
      <c r="AO85" s="104"/>
      <c r="AP85" s="111">
        <f t="shared" si="44"/>
        <v>0</v>
      </c>
      <c r="AQ85" s="104"/>
      <c r="AR85" s="104"/>
      <c r="AS85" s="104"/>
      <c r="AT85" s="155">
        <f t="shared" si="47"/>
        <v>0</v>
      </c>
      <c r="AU85" s="66">
        <f t="shared" si="45"/>
        <v>2</v>
      </c>
      <c r="AV85" s="67">
        <f t="shared" si="24"/>
        <v>25</v>
      </c>
      <c r="AW85" s="41" t="s">
        <v>216</v>
      </c>
      <c r="AX85" s="41"/>
      <c r="AY85" s="41"/>
      <c r="AZ85" s="41"/>
    </row>
    <row r="86" spans="1:52" s="42" customFormat="1" ht="27" customHeight="1" x14ac:dyDescent="0.2">
      <c r="A86" s="31"/>
      <c r="B86" s="32"/>
      <c r="C86" s="32"/>
      <c r="D86" s="32"/>
      <c r="E86" s="32"/>
      <c r="F86" s="32"/>
      <c r="G86" s="47"/>
      <c r="H86" s="48"/>
      <c r="I86" s="57" t="s">
        <v>112</v>
      </c>
      <c r="J86" s="58"/>
      <c r="K86" s="59">
        <v>9</v>
      </c>
      <c r="L86" s="59" t="s">
        <v>69</v>
      </c>
      <c r="M86" s="60">
        <f t="shared" si="40"/>
        <v>8</v>
      </c>
      <c r="N86" s="60">
        <v>8</v>
      </c>
      <c r="O86" s="64"/>
      <c r="P86" s="61">
        <v>1</v>
      </c>
      <c r="Q86" s="61">
        <v>1</v>
      </c>
      <c r="R86" s="62">
        <f>+O86+P86+Q86</f>
        <v>2</v>
      </c>
      <c r="S86" s="63"/>
      <c r="T86" s="63"/>
      <c r="U86" s="63"/>
      <c r="V86" s="62">
        <f t="shared" si="41"/>
        <v>0</v>
      </c>
      <c r="W86" s="61">
        <v>1</v>
      </c>
      <c r="X86" s="61">
        <v>2</v>
      </c>
      <c r="Y86" s="61">
        <v>3</v>
      </c>
      <c r="Z86" s="62">
        <f t="shared" si="42"/>
        <v>6</v>
      </c>
      <c r="AA86" s="61"/>
      <c r="AB86" s="61"/>
      <c r="AC86" s="61"/>
      <c r="AD86" s="142">
        <f t="shared" si="46"/>
        <v>0</v>
      </c>
      <c r="AE86" s="64"/>
      <c r="AF86" s="61">
        <v>1</v>
      </c>
      <c r="AG86" s="61">
        <v>1</v>
      </c>
      <c r="AH86" s="65">
        <f>+AE86+AF86+AG86</f>
        <v>2</v>
      </c>
      <c r="AI86" s="63"/>
      <c r="AJ86" s="63"/>
      <c r="AK86" s="63"/>
      <c r="AL86" s="65">
        <f t="shared" si="43"/>
        <v>0</v>
      </c>
      <c r="AM86" s="61"/>
      <c r="AN86" s="61"/>
      <c r="AO86" s="61"/>
      <c r="AP86" s="65">
        <f t="shared" si="44"/>
        <v>0</v>
      </c>
      <c r="AQ86" s="61"/>
      <c r="AR86" s="61"/>
      <c r="AS86" s="61"/>
      <c r="AT86" s="152">
        <f t="shared" si="47"/>
        <v>0</v>
      </c>
      <c r="AU86" s="66">
        <f t="shared" si="45"/>
        <v>2</v>
      </c>
      <c r="AV86" s="67">
        <f t="shared" ref="AV86:AV93" si="48">+AU86/M86*100</f>
        <v>25</v>
      </c>
      <c r="AW86" s="76" t="s">
        <v>113</v>
      </c>
      <c r="AX86" s="41" t="s">
        <v>114</v>
      </c>
      <c r="AY86" s="41"/>
      <c r="AZ86" s="41"/>
    </row>
    <row r="87" spans="1:52" s="42" customFormat="1" ht="27" customHeight="1" x14ac:dyDescent="0.2">
      <c r="A87" s="31"/>
      <c r="B87" s="32"/>
      <c r="C87" s="32"/>
      <c r="D87" s="32"/>
      <c r="E87" s="32"/>
      <c r="F87" s="32"/>
      <c r="G87" s="47"/>
      <c r="H87" s="48"/>
      <c r="I87" s="57" t="s">
        <v>145</v>
      </c>
      <c r="J87" s="58"/>
      <c r="K87" s="89">
        <v>10</v>
      </c>
      <c r="L87" s="59" t="s">
        <v>69</v>
      </c>
      <c r="M87" s="60">
        <f t="shared" si="40"/>
        <v>1</v>
      </c>
      <c r="N87" s="60">
        <v>1</v>
      </c>
      <c r="O87" s="64"/>
      <c r="P87" s="61"/>
      <c r="Q87" s="61"/>
      <c r="R87" s="79">
        <f>SUM(O87:Q87)</f>
        <v>0</v>
      </c>
      <c r="S87" s="63"/>
      <c r="T87" s="63"/>
      <c r="U87" s="63"/>
      <c r="V87" s="79">
        <f t="shared" si="41"/>
        <v>0</v>
      </c>
      <c r="W87" s="61"/>
      <c r="X87" s="61">
        <v>1</v>
      </c>
      <c r="Y87" s="61"/>
      <c r="Z87" s="79">
        <f t="shared" si="42"/>
        <v>1</v>
      </c>
      <c r="AA87" s="61"/>
      <c r="AB87" s="61"/>
      <c r="AC87" s="61"/>
      <c r="AD87" s="144">
        <f t="shared" si="46"/>
        <v>0</v>
      </c>
      <c r="AE87" s="64"/>
      <c r="AF87" s="61"/>
      <c r="AG87" s="61"/>
      <c r="AH87" s="82">
        <f>SUM(AE87:AG87)</f>
        <v>0</v>
      </c>
      <c r="AI87" s="63"/>
      <c r="AJ87" s="63"/>
      <c r="AK87" s="63"/>
      <c r="AL87" s="82">
        <f t="shared" si="43"/>
        <v>0</v>
      </c>
      <c r="AM87" s="61"/>
      <c r="AN87" s="61"/>
      <c r="AO87" s="61"/>
      <c r="AP87" s="82">
        <f t="shared" si="44"/>
        <v>0</v>
      </c>
      <c r="AQ87" s="61"/>
      <c r="AR87" s="61"/>
      <c r="AS87" s="61"/>
      <c r="AT87" s="153">
        <f t="shared" si="47"/>
        <v>0</v>
      </c>
      <c r="AU87" s="66">
        <f t="shared" si="45"/>
        <v>0</v>
      </c>
      <c r="AV87" s="67">
        <f t="shared" si="48"/>
        <v>0</v>
      </c>
      <c r="AW87" s="41"/>
      <c r="AX87" s="41"/>
      <c r="AY87" s="41"/>
      <c r="AZ87" s="41"/>
    </row>
    <row r="88" spans="1:52" s="42" customFormat="1" ht="27" customHeight="1" x14ac:dyDescent="0.2">
      <c r="A88" s="31"/>
      <c r="B88" s="32"/>
      <c r="C88" s="32"/>
      <c r="D88" s="32"/>
      <c r="E88" s="32"/>
      <c r="F88" s="32"/>
      <c r="G88" s="47"/>
      <c r="H88" s="48"/>
      <c r="I88" s="57" t="s">
        <v>115</v>
      </c>
      <c r="J88" s="58"/>
      <c r="K88" s="59">
        <v>11</v>
      </c>
      <c r="L88" s="59" t="s">
        <v>55</v>
      </c>
      <c r="M88" s="60">
        <f t="shared" si="40"/>
        <v>2</v>
      </c>
      <c r="N88" s="60">
        <v>2</v>
      </c>
      <c r="O88" s="64"/>
      <c r="P88" s="61"/>
      <c r="Q88" s="61"/>
      <c r="R88" s="62">
        <f>+O88+P88+Q88</f>
        <v>0</v>
      </c>
      <c r="S88" s="63"/>
      <c r="T88" s="63"/>
      <c r="U88" s="63"/>
      <c r="V88" s="62">
        <f t="shared" si="41"/>
        <v>0</v>
      </c>
      <c r="W88" s="61"/>
      <c r="X88" s="61"/>
      <c r="Y88" s="61">
        <v>1</v>
      </c>
      <c r="Z88" s="62">
        <f t="shared" si="42"/>
        <v>1</v>
      </c>
      <c r="AA88" s="61"/>
      <c r="AB88" s="61">
        <v>1</v>
      </c>
      <c r="AC88" s="61"/>
      <c r="AD88" s="142">
        <f t="shared" si="46"/>
        <v>1</v>
      </c>
      <c r="AE88" s="64"/>
      <c r="AF88" s="61"/>
      <c r="AG88" s="61"/>
      <c r="AH88" s="65">
        <f>+AE88+AF88+AG88</f>
        <v>0</v>
      </c>
      <c r="AI88" s="63"/>
      <c r="AJ88" s="63"/>
      <c r="AK88" s="63"/>
      <c r="AL88" s="65">
        <f t="shared" si="43"/>
        <v>0</v>
      </c>
      <c r="AM88" s="61"/>
      <c r="AN88" s="61"/>
      <c r="AO88" s="61"/>
      <c r="AP88" s="65">
        <f t="shared" si="44"/>
        <v>0</v>
      </c>
      <c r="AQ88" s="61"/>
      <c r="AR88" s="61"/>
      <c r="AS88" s="61"/>
      <c r="AT88" s="152">
        <f t="shared" si="47"/>
        <v>0</v>
      </c>
      <c r="AU88" s="66">
        <f t="shared" si="45"/>
        <v>0</v>
      </c>
      <c r="AV88" s="67">
        <f t="shared" si="48"/>
        <v>0</v>
      </c>
      <c r="AW88" s="41"/>
      <c r="AX88" s="41"/>
      <c r="AY88" s="41"/>
      <c r="AZ88" s="41"/>
    </row>
    <row r="89" spans="1:52" s="42" customFormat="1" ht="27" customHeight="1" x14ac:dyDescent="0.2">
      <c r="A89" s="31"/>
      <c r="B89" s="32"/>
      <c r="C89" s="32"/>
      <c r="D89" s="32"/>
      <c r="E89" s="32"/>
      <c r="F89" s="32"/>
      <c r="G89" s="47"/>
      <c r="H89" s="48"/>
      <c r="I89" s="57" t="s">
        <v>116</v>
      </c>
      <c r="J89" s="58"/>
      <c r="K89" s="89">
        <v>12</v>
      </c>
      <c r="L89" s="59" t="s">
        <v>69</v>
      </c>
      <c r="M89" s="60">
        <f t="shared" si="40"/>
        <v>4</v>
      </c>
      <c r="N89" s="60">
        <v>4</v>
      </c>
      <c r="O89" s="64"/>
      <c r="P89" s="61"/>
      <c r="Q89" s="61">
        <v>1</v>
      </c>
      <c r="R89" s="62">
        <f>+O89+P89+Q89</f>
        <v>1</v>
      </c>
      <c r="S89" s="63"/>
      <c r="T89" s="63"/>
      <c r="U89" s="63">
        <v>1</v>
      </c>
      <c r="V89" s="62">
        <f t="shared" si="41"/>
        <v>1</v>
      </c>
      <c r="W89" s="61"/>
      <c r="X89" s="61"/>
      <c r="Y89" s="61">
        <v>1</v>
      </c>
      <c r="Z89" s="62">
        <f t="shared" si="42"/>
        <v>1</v>
      </c>
      <c r="AA89" s="61"/>
      <c r="AB89" s="61"/>
      <c r="AC89" s="61">
        <v>1</v>
      </c>
      <c r="AD89" s="142">
        <f t="shared" si="46"/>
        <v>1</v>
      </c>
      <c r="AE89" s="64">
        <v>1</v>
      </c>
      <c r="AF89" s="61"/>
      <c r="AG89" s="61"/>
      <c r="AH89" s="65">
        <f>+AE89+AF89+AG89</f>
        <v>1</v>
      </c>
      <c r="AI89" s="63"/>
      <c r="AJ89" s="63"/>
      <c r="AK89" s="63"/>
      <c r="AL89" s="65">
        <f t="shared" si="43"/>
        <v>0</v>
      </c>
      <c r="AM89" s="61"/>
      <c r="AN89" s="61"/>
      <c r="AO89" s="61"/>
      <c r="AP89" s="65">
        <f t="shared" si="44"/>
        <v>0</v>
      </c>
      <c r="AQ89" s="61"/>
      <c r="AR89" s="61"/>
      <c r="AS89" s="61"/>
      <c r="AT89" s="152">
        <f t="shared" si="47"/>
        <v>0</v>
      </c>
      <c r="AU89" s="66">
        <f t="shared" si="45"/>
        <v>1</v>
      </c>
      <c r="AV89" s="67">
        <f t="shared" si="48"/>
        <v>25</v>
      </c>
      <c r="AW89" s="76" t="s">
        <v>117</v>
      </c>
      <c r="AX89" s="41"/>
      <c r="AY89" s="41"/>
      <c r="AZ89" s="41"/>
    </row>
    <row r="90" spans="1:52" s="42" customFormat="1" ht="11.25" x14ac:dyDescent="0.2">
      <c r="A90" s="31">
        <v>7</v>
      </c>
      <c r="B90" s="32"/>
      <c r="C90" s="32"/>
      <c r="D90" s="32"/>
      <c r="E90" s="32"/>
      <c r="F90" s="32"/>
      <c r="G90" s="47"/>
      <c r="H90" s="48"/>
      <c r="I90" s="49" t="s">
        <v>225</v>
      </c>
      <c r="J90" s="50"/>
      <c r="K90" s="50"/>
      <c r="L90" s="51"/>
      <c r="M90" s="52">
        <f>SUM(M91:M92)</f>
        <v>28</v>
      </c>
      <c r="N90" s="52">
        <f t="shared" ref="N90:AU90" si="49">SUM(N91:N92)</f>
        <v>28</v>
      </c>
      <c r="O90" s="140">
        <f t="shared" si="49"/>
        <v>0</v>
      </c>
      <c r="P90" s="53">
        <f t="shared" si="49"/>
        <v>2</v>
      </c>
      <c r="Q90" s="53">
        <f t="shared" si="49"/>
        <v>4</v>
      </c>
      <c r="R90" s="53">
        <f t="shared" si="49"/>
        <v>6</v>
      </c>
      <c r="S90" s="53">
        <f t="shared" si="49"/>
        <v>2</v>
      </c>
      <c r="T90" s="53">
        <f t="shared" si="49"/>
        <v>3</v>
      </c>
      <c r="U90" s="53">
        <f t="shared" si="49"/>
        <v>3</v>
      </c>
      <c r="V90" s="53">
        <f t="shared" si="49"/>
        <v>8</v>
      </c>
      <c r="W90" s="53">
        <f t="shared" si="49"/>
        <v>1</v>
      </c>
      <c r="X90" s="53">
        <f t="shared" si="49"/>
        <v>3</v>
      </c>
      <c r="Y90" s="53">
        <f t="shared" si="49"/>
        <v>4</v>
      </c>
      <c r="Z90" s="53">
        <f t="shared" si="49"/>
        <v>8</v>
      </c>
      <c r="AA90" s="53">
        <f t="shared" si="49"/>
        <v>3</v>
      </c>
      <c r="AB90" s="53">
        <f t="shared" si="49"/>
        <v>1</v>
      </c>
      <c r="AC90" s="53">
        <f t="shared" si="49"/>
        <v>2</v>
      </c>
      <c r="AD90" s="141">
        <f t="shared" si="49"/>
        <v>6</v>
      </c>
      <c r="AE90" s="54">
        <f t="shared" si="49"/>
        <v>0</v>
      </c>
      <c r="AF90" s="55">
        <f t="shared" si="49"/>
        <v>2</v>
      </c>
      <c r="AG90" s="55">
        <f t="shared" si="49"/>
        <v>3</v>
      </c>
      <c r="AH90" s="55">
        <f t="shared" si="49"/>
        <v>5</v>
      </c>
      <c r="AI90" s="55">
        <f t="shared" si="49"/>
        <v>0</v>
      </c>
      <c r="AJ90" s="55">
        <f t="shared" si="49"/>
        <v>0</v>
      </c>
      <c r="AK90" s="55">
        <f t="shared" si="49"/>
        <v>0</v>
      </c>
      <c r="AL90" s="55">
        <f t="shared" si="49"/>
        <v>0</v>
      </c>
      <c r="AM90" s="55">
        <f t="shared" si="49"/>
        <v>0</v>
      </c>
      <c r="AN90" s="55">
        <f t="shared" si="49"/>
        <v>0</v>
      </c>
      <c r="AO90" s="55">
        <f t="shared" si="49"/>
        <v>0</v>
      </c>
      <c r="AP90" s="55">
        <f t="shared" si="49"/>
        <v>0</v>
      </c>
      <c r="AQ90" s="55">
        <f t="shared" si="49"/>
        <v>0</v>
      </c>
      <c r="AR90" s="55">
        <f t="shared" si="49"/>
        <v>0</v>
      </c>
      <c r="AS90" s="55">
        <f t="shared" si="49"/>
        <v>0</v>
      </c>
      <c r="AT90" s="151">
        <f t="shared" si="49"/>
        <v>0</v>
      </c>
      <c r="AU90" s="138">
        <f t="shared" si="49"/>
        <v>5</v>
      </c>
      <c r="AV90" s="137">
        <f t="shared" si="48"/>
        <v>17.857142857142858</v>
      </c>
      <c r="AW90" s="56"/>
      <c r="AX90" s="56"/>
      <c r="AY90" s="56"/>
      <c r="AZ90" s="56"/>
    </row>
    <row r="91" spans="1:52" s="42" customFormat="1" ht="34.5" customHeight="1" x14ac:dyDescent="0.2">
      <c r="A91" s="31"/>
      <c r="B91" s="32"/>
      <c r="C91" s="32"/>
      <c r="D91" s="32"/>
      <c r="E91" s="32"/>
      <c r="F91" s="32"/>
      <c r="G91" s="47"/>
      <c r="H91" s="48"/>
      <c r="I91" s="57" t="s">
        <v>99</v>
      </c>
      <c r="J91" s="58"/>
      <c r="K91" s="59">
        <v>1</v>
      </c>
      <c r="L91" s="59" t="s">
        <v>92</v>
      </c>
      <c r="M91" s="60">
        <f>+R91+V91+Z91+AD91</f>
        <v>17</v>
      </c>
      <c r="N91" s="60">
        <v>17</v>
      </c>
      <c r="O91" s="64"/>
      <c r="P91" s="61">
        <v>1</v>
      </c>
      <c r="Q91" s="61">
        <v>3</v>
      </c>
      <c r="R91" s="62">
        <f>+O91+P91+Q91</f>
        <v>4</v>
      </c>
      <c r="S91" s="63">
        <v>1</v>
      </c>
      <c r="T91" s="63">
        <v>2</v>
      </c>
      <c r="U91" s="63">
        <v>2</v>
      </c>
      <c r="V91" s="62">
        <f>+S91+T91+U91</f>
        <v>5</v>
      </c>
      <c r="W91" s="61"/>
      <c r="X91" s="61">
        <v>2</v>
      </c>
      <c r="Y91" s="61">
        <v>3</v>
      </c>
      <c r="Z91" s="62">
        <f>SUM(W91:Y91)</f>
        <v>5</v>
      </c>
      <c r="AA91" s="61">
        <v>2</v>
      </c>
      <c r="AB91" s="61">
        <v>0</v>
      </c>
      <c r="AC91" s="61">
        <v>1</v>
      </c>
      <c r="AD91" s="142">
        <f>+AA91+AB91+AC91</f>
        <v>3</v>
      </c>
      <c r="AE91" s="64"/>
      <c r="AF91" s="61">
        <v>1</v>
      </c>
      <c r="AG91" s="61">
        <v>2</v>
      </c>
      <c r="AH91" s="65">
        <f>+AE91+AF91+AG91</f>
        <v>3</v>
      </c>
      <c r="AI91" s="63"/>
      <c r="AJ91" s="63"/>
      <c r="AK91" s="63"/>
      <c r="AL91" s="65">
        <f>+AI91+AJ91+AK91</f>
        <v>0</v>
      </c>
      <c r="AM91" s="61"/>
      <c r="AN91" s="61"/>
      <c r="AO91" s="61"/>
      <c r="AP91" s="65">
        <f>SUM(AM91:AO91)</f>
        <v>0</v>
      </c>
      <c r="AQ91" s="61"/>
      <c r="AR91" s="61"/>
      <c r="AS91" s="61"/>
      <c r="AT91" s="152">
        <f>+AQ91+AR91+AS91</f>
        <v>0</v>
      </c>
      <c r="AU91" s="66">
        <f>+AT91+AP91+AL91+AH91</f>
        <v>3</v>
      </c>
      <c r="AV91" s="67">
        <f t="shared" si="48"/>
        <v>17.647058823529413</v>
      </c>
      <c r="AW91" s="131" t="s">
        <v>100</v>
      </c>
      <c r="AX91" s="133" t="s">
        <v>101</v>
      </c>
      <c r="AY91" s="133" t="s">
        <v>102</v>
      </c>
      <c r="AZ91" s="133" t="s">
        <v>103</v>
      </c>
    </row>
    <row r="92" spans="1:52" s="42" customFormat="1" ht="25.5" x14ac:dyDescent="0.2">
      <c r="A92" s="31"/>
      <c r="B92" s="32"/>
      <c r="C92" s="32"/>
      <c r="D92" s="32"/>
      <c r="E92" s="32"/>
      <c r="F92" s="32"/>
      <c r="G92" s="47"/>
      <c r="H92" s="48"/>
      <c r="I92" s="57" t="s">
        <v>104</v>
      </c>
      <c r="J92" s="58"/>
      <c r="K92" s="59">
        <v>2</v>
      </c>
      <c r="L92" s="59" t="s">
        <v>69</v>
      </c>
      <c r="M92" s="60">
        <f>+R92+V92+Z92+AD92</f>
        <v>11</v>
      </c>
      <c r="N92" s="60">
        <v>11</v>
      </c>
      <c r="O92" s="64"/>
      <c r="P92" s="61">
        <v>1</v>
      </c>
      <c r="Q92" s="61">
        <v>1</v>
      </c>
      <c r="R92" s="62">
        <f>+O92+P92+Q92</f>
        <v>2</v>
      </c>
      <c r="S92" s="63">
        <v>1</v>
      </c>
      <c r="T92" s="63">
        <v>1</v>
      </c>
      <c r="U92" s="63">
        <v>1</v>
      </c>
      <c r="V92" s="62">
        <f>+S92+T92+U92</f>
        <v>3</v>
      </c>
      <c r="W92" s="61">
        <v>1</v>
      </c>
      <c r="X92" s="61">
        <v>1</v>
      </c>
      <c r="Y92" s="61">
        <v>1</v>
      </c>
      <c r="Z92" s="62">
        <f>SUM(W92:Y92)</f>
        <v>3</v>
      </c>
      <c r="AA92" s="61">
        <v>1</v>
      </c>
      <c r="AB92" s="61">
        <v>1</v>
      </c>
      <c r="AC92" s="61">
        <v>1</v>
      </c>
      <c r="AD92" s="142">
        <f>+AA92+AB92+AC92</f>
        <v>3</v>
      </c>
      <c r="AE92" s="64"/>
      <c r="AF92" s="61">
        <v>1</v>
      </c>
      <c r="AG92" s="61">
        <v>1</v>
      </c>
      <c r="AH92" s="65">
        <f>+AE92+AF92+AG92</f>
        <v>2</v>
      </c>
      <c r="AI92" s="63"/>
      <c r="AJ92" s="63"/>
      <c r="AK92" s="63"/>
      <c r="AL92" s="65">
        <f>+AI92+AJ92+AK92</f>
        <v>0</v>
      </c>
      <c r="AM92" s="61"/>
      <c r="AN92" s="61"/>
      <c r="AO92" s="61"/>
      <c r="AP92" s="65">
        <f>SUM(AM92:AO92)</f>
        <v>0</v>
      </c>
      <c r="AQ92" s="61"/>
      <c r="AR92" s="61"/>
      <c r="AS92" s="61"/>
      <c r="AT92" s="152">
        <f>+AQ92+AR92+AS92</f>
        <v>0</v>
      </c>
      <c r="AU92" s="66">
        <f>+AT92+AP92+AL92+AH92</f>
        <v>2</v>
      </c>
      <c r="AV92" s="67">
        <f t="shared" si="48"/>
        <v>18.181818181818183</v>
      </c>
      <c r="AW92" s="129" t="s">
        <v>105</v>
      </c>
      <c r="AX92" s="132" t="s">
        <v>106</v>
      </c>
      <c r="AY92" s="134" t="s">
        <v>107</v>
      </c>
      <c r="AZ92" s="134" t="s">
        <v>107</v>
      </c>
    </row>
    <row r="93" spans="1:52" s="42" customFormat="1" ht="11.25" x14ac:dyDescent="0.2">
      <c r="A93" s="31">
        <v>8</v>
      </c>
      <c r="B93" s="32"/>
      <c r="C93" s="32"/>
      <c r="D93" s="32"/>
      <c r="E93" s="32"/>
      <c r="F93" s="32"/>
      <c r="G93" s="47"/>
      <c r="H93" s="48"/>
      <c r="I93" s="49" t="s">
        <v>228</v>
      </c>
      <c r="J93" s="50"/>
      <c r="K93" s="50"/>
      <c r="L93" s="51"/>
      <c r="M93" s="52">
        <f>+M94</f>
        <v>2</v>
      </c>
      <c r="N93" s="52">
        <f t="shared" ref="N93:AU93" si="50">+N94</f>
        <v>2</v>
      </c>
      <c r="O93" s="140">
        <f t="shared" si="50"/>
        <v>0</v>
      </c>
      <c r="P93" s="53">
        <f t="shared" si="50"/>
        <v>1</v>
      </c>
      <c r="Q93" s="53">
        <f t="shared" si="50"/>
        <v>0</v>
      </c>
      <c r="R93" s="53">
        <f t="shared" si="50"/>
        <v>1</v>
      </c>
      <c r="S93" s="53">
        <f t="shared" si="50"/>
        <v>0</v>
      </c>
      <c r="T93" s="53">
        <f t="shared" si="50"/>
        <v>0</v>
      </c>
      <c r="U93" s="53">
        <f t="shared" si="50"/>
        <v>0</v>
      </c>
      <c r="V93" s="53">
        <f t="shared" si="50"/>
        <v>0</v>
      </c>
      <c r="W93" s="53">
        <f t="shared" si="50"/>
        <v>0</v>
      </c>
      <c r="X93" s="53">
        <f t="shared" si="50"/>
        <v>1</v>
      </c>
      <c r="Y93" s="53">
        <f t="shared" si="50"/>
        <v>0</v>
      </c>
      <c r="Z93" s="53">
        <f t="shared" si="50"/>
        <v>1</v>
      </c>
      <c r="AA93" s="53">
        <f t="shared" si="50"/>
        <v>0</v>
      </c>
      <c r="AB93" s="53">
        <f t="shared" si="50"/>
        <v>0</v>
      </c>
      <c r="AC93" s="53">
        <f t="shared" si="50"/>
        <v>0</v>
      </c>
      <c r="AD93" s="141">
        <f t="shared" si="50"/>
        <v>0</v>
      </c>
      <c r="AE93" s="54">
        <f t="shared" si="50"/>
        <v>0</v>
      </c>
      <c r="AF93" s="55">
        <f t="shared" si="50"/>
        <v>0</v>
      </c>
      <c r="AG93" s="55">
        <f t="shared" si="50"/>
        <v>0</v>
      </c>
      <c r="AH93" s="55">
        <f t="shared" si="50"/>
        <v>0</v>
      </c>
      <c r="AI93" s="55">
        <f t="shared" si="50"/>
        <v>0</v>
      </c>
      <c r="AJ93" s="55">
        <f t="shared" si="50"/>
        <v>0</v>
      </c>
      <c r="AK93" s="55">
        <f t="shared" si="50"/>
        <v>0</v>
      </c>
      <c r="AL93" s="55">
        <f t="shared" si="50"/>
        <v>0</v>
      </c>
      <c r="AM93" s="55">
        <f t="shared" si="50"/>
        <v>0</v>
      </c>
      <c r="AN93" s="55">
        <f t="shared" si="50"/>
        <v>0</v>
      </c>
      <c r="AO93" s="55">
        <f t="shared" si="50"/>
        <v>0</v>
      </c>
      <c r="AP93" s="55">
        <f t="shared" si="50"/>
        <v>0</v>
      </c>
      <c r="AQ93" s="55">
        <f t="shared" si="50"/>
        <v>0</v>
      </c>
      <c r="AR93" s="55">
        <f t="shared" si="50"/>
        <v>0</v>
      </c>
      <c r="AS93" s="55">
        <f t="shared" si="50"/>
        <v>0</v>
      </c>
      <c r="AT93" s="151">
        <f t="shared" si="50"/>
        <v>0</v>
      </c>
      <c r="AU93" s="138">
        <f t="shared" si="50"/>
        <v>0</v>
      </c>
      <c r="AV93" s="137">
        <f t="shared" si="48"/>
        <v>0</v>
      </c>
      <c r="AW93" s="56"/>
      <c r="AX93" s="56"/>
      <c r="AY93" s="56"/>
      <c r="AZ93" s="56"/>
    </row>
    <row r="94" spans="1:52" s="42" customFormat="1" ht="28.5" customHeight="1" x14ac:dyDescent="0.2">
      <c r="A94" s="31"/>
      <c r="B94" s="32"/>
      <c r="C94" s="32"/>
      <c r="D94" s="32"/>
      <c r="E94" s="32"/>
      <c r="F94" s="32"/>
      <c r="G94" s="47"/>
      <c r="H94" s="48"/>
      <c r="I94" s="57" t="s">
        <v>230</v>
      </c>
      <c r="J94" s="58"/>
      <c r="K94" s="59">
        <v>1</v>
      </c>
      <c r="L94" s="59" t="s">
        <v>69</v>
      </c>
      <c r="M94" s="60">
        <f>+R94+V94+Z94+AD94</f>
        <v>2</v>
      </c>
      <c r="N94" s="60">
        <v>2</v>
      </c>
      <c r="O94" s="64"/>
      <c r="P94" s="61">
        <v>1</v>
      </c>
      <c r="Q94" s="61"/>
      <c r="R94" s="79">
        <f>SUM(O94:Q94)</f>
        <v>1</v>
      </c>
      <c r="S94" s="63"/>
      <c r="T94" s="63"/>
      <c r="U94" s="63"/>
      <c r="V94" s="79">
        <f>+S94+T94+U94</f>
        <v>0</v>
      </c>
      <c r="W94" s="61"/>
      <c r="X94" s="61">
        <v>1</v>
      </c>
      <c r="Y94" s="61"/>
      <c r="Z94" s="79">
        <f>SUM(W94:Y94)</f>
        <v>1</v>
      </c>
      <c r="AA94" s="61"/>
      <c r="AB94" s="61"/>
      <c r="AC94" s="61"/>
      <c r="AD94" s="144">
        <f>+AA94+AB94+AC94</f>
        <v>0</v>
      </c>
      <c r="AE94" s="64"/>
      <c r="AF94" s="61"/>
      <c r="AG94" s="61"/>
      <c r="AH94" s="82">
        <f>SUM(AE94:AG94)</f>
        <v>0</v>
      </c>
      <c r="AI94" s="63"/>
      <c r="AJ94" s="63"/>
      <c r="AK94" s="63"/>
      <c r="AL94" s="82">
        <f>+AI94+AJ94+AK94</f>
        <v>0</v>
      </c>
      <c r="AM94" s="61"/>
      <c r="AN94" s="61"/>
      <c r="AO94" s="61"/>
      <c r="AP94" s="82">
        <f>SUM(AM94:AO94)</f>
        <v>0</v>
      </c>
      <c r="AQ94" s="61"/>
      <c r="AR94" s="61"/>
      <c r="AS94" s="61"/>
      <c r="AT94" s="153">
        <f>+AQ94+AR94+AS94</f>
        <v>0</v>
      </c>
      <c r="AU94" s="66"/>
      <c r="AV94" s="67"/>
      <c r="AW94" s="129"/>
      <c r="AX94" s="132"/>
      <c r="AY94" s="134"/>
      <c r="AZ94" s="134"/>
    </row>
    <row r="95" spans="1:52" s="42" customFormat="1" ht="11.25" x14ac:dyDescent="0.2">
      <c r="A95" s="31">
        <v>9</v>
      </c>
      <c r="B95" s="32"/>
      <c r="C95" s="32"/>
      <c r="D95" s="32"/>
      <c r="E95" s="32"/>
      <c r="F95" s="32"/>
      <c r="G95" s="47"/>
      <c r="H95" s="48"/>
      <c r="I95" s="49" t="s">
        <v>229</v>
      </c>
      <c r="J95" s="50"/>
      <c r="K95" s="50"/>
      <c r="L95" s="51"/>
      <c r="M95" s="52">
        <f>+M96</f>
        <v>11</v>
      </c>
      <c r="N95" s="52">
        <f t="shared" ref="N95:AU95" si="51">+N96</f>
        <v>11</v>
      </c>
      <c r="O95" s="140">
        <f t="shared" si="51"/>
        <v>1</v>
      </c>
      <c r="P95" s="53">
        <f t="shared" si="51"/>
        <v>1</v>
      </c>
      <c r="Q95" s="53">
        <f t="shared" si="51"/>
        <v>1</v>
      </c>
      <c r="R95" s="53">
        <f t="shared" si="51"/>
        <v>3</v>
      </c>
      <c r="S95" s="53">
        <f t="shared" si="51"/>
        <v>1</v>
      </c>
      <c r="T95" s="53">
        <f t="shared" si="51"/>
        <v>1</v>
      </c>
      <c r="U95" s="53">
        <f t="shared" si="51"/>
        <v>1</v>
      </c>
      <c r="V95" s="53">
        <f t="shared" si="51"/>
        <v>3</v>
      </c>
      <c r="W95" s="53">
        <f t="shared" si="51"/>
        <v>0</v>
      </c>
      <c r="X95" s="53">
        <f t="shared" si="51"/>
        <v>1</v>
      </c>
      <c r="Y95" s="53">
        <f t="shared" si="51"/>
        <v>1</v>
      </c>
      <c r="Z95" s="53">
        <f t="shared" si="51"/>
        <v>2</v>
      </c>
      <c r="AA95" s="53">
        <f t="shared" si="51"/>
        <v>1</v>
      </c>
      <c r="AB95" s="53">
        <f t="shared" si="51"/>
        <v>1</v>
      </c>
      <c r="AC95" s="53">
        <f t="shared" si="51"/>
        <v>1</v>
      </c>
      <c r="AD95" s="141">
        <f t="shared" si="51"/>
        <v>3</v>
      </c>
      <c r="AE95" s="54">
        <f t="shared" si="51"/>
        <v>1</v>
      </c>
      <c r="AF95" s="55">
        <f t="shared" si="51"/>
        <v>1</v>
      </c>
      <c r="AG95" s="55">
        <f t="shared" si="51"/>
        <v>1</v>
      </c>
      <c r="AH95" s="55">
        <f t="shared" si="51"/>
        <v>3</v>
      </c>
      <c r="AI95" s="55">
        <f t="shared" si="51"/>
        <v>0</v>
      </c>
      <c r="AJ95" s="55">
        <f t="shared" si="51"/>
        <v>0</v>
      </c>
      <c r="AK95" s="55">
        <f t="shared" si="51"/>
        <v>0</v>
      </c>
      <c r="AL95" s="55">
        <f t="shared" si="51"/>
        <v>0</v>
      </c>
      <c r="AM95" s="55">
        <f t="shared" si="51"/>
        <v>0</v>
      </c>
      <c r="AN95" s="55">
        <f t="shared" si="51"/>
        <v>0</v>
      </c>
      <c r="AO95" s="55">
        <f t="shared" si="51"/>
        <v>0</v>
      </c>
      <c r="AP95" s="55">
        <f t="shared" si="51"/>
        <v>0</v>
      </c>
      <c r="AQ95" s="55">
        <f t="shared" si="51"/>
        <v>0</v>
      </c>
      <c r="AR95" s="55">
        <f t="shared" si="51"/>
        <v>0</v>
      </c>
      <c r="AS95" s="55">
        <f t="shared" si="51"/>
        <v>0</v>
      </c>
      <c r="AT95" s="151">
        <f t="shared" si="51"/>
        <v>0</v>
      </c>
      <c r="AU95" s="138">
        <f t="shared" si="51"/>
        <v>3</v>
      </c>
      <c r="AV95" s="137">
        <f>+AU95/M95*100</f>
        <v>27.27272727272727</v>
      </c>
      <c r="AW95" s="56"/>
      <c r="AX95" s="56"/>
      <c r="AY95" s="56"/>
      <c r="AZ95" s="56"/>
    </row>
    <row r="96" spans="1:52" s="42" customFormat="1" ht="27.75" customHeight="1" thickBot="1" x14ac:dyDescent="0.25">
      <c r="A96" s="31"/>
      <c r="B96" s="32"/>
      <c r="C96" s="32"/>
      <c r="D96" s="32"/>
      <c r="E96" s="32"/>
      <c r="F96" s="32"/>
      <c r="G96" s="47"/>
      <c r="H96" s="48"/>
      <c r="I96" s="57" t="s">
        <v>133</v>
      </c>
      <c r="J96" s="58"/>
      <c r="K96" s="59">
        <v>1</v>
      </c>
      <c r="L96" s="59" t="s">
        <v>69</v>
      </c>
      <c r="M96" s="60">
        <f>+R96+V96+Z96+AD96</f>
        <v>11</v>
      </c>
      <c r="N96" s="60">
        <v>11</v>
      </c>
      <c r="O96" s="146">
        <v>1</v>
      </c>
      <c r="P96" s="147">
        <v>1</v>
      </c>
      <c r="Q96" s="147">
        <v>1</v>
      </c>
      <c r="R96" s="148">
        <f>SUM(O96:Q96)</f>
        <v>3</v>
      </c>
      <c r="S96" s="149">
        <v>1</v>
      </c>
      <c r="T96" s="149">
        <v>1</v>
      </c>
      <c r="U96" s="149">
        <v>1</v>
      </c>
      <c r="V96" s="148">
        <f>+S96+T96+U96</f>
        <v>3</v>
      </c>
      <c r="W96" s="147"/>
      <c r="X96" s="147">
        <v>1</v>
      </c>
      <c r="Y96" s="147">
        <v>1</v>
      </c>
      <c r="Z96" s="148">
        <f>SUM(W96:Y96)</f>
        <v>2</v>
      </c>
      <c r="AA96" s="147">
        <v>1</v>
      </c>
      <c r="AB96" s="147">
        <v>1</v>
      </c>
      <c r="AC96" s="147">
        <v>1</v>
      </c>
      <c r="AD96" s="150">
        <f>+AA96+AB96+AC96</f>
        <v>3</v>
      </c>
      <c r="AE96" s="156">
        <v>1</v>
      </c>
      <c r="AF96" s="157">
        <v>1</v>
      </c>
      <c r="AG96" s="157">
        <v>1</v>
      </c>
      <c r="AH96" s="158">
        <f>SUM(AE96:AG96)</f>
        <v>3</v>
      </c>
      <c r="AI96" s="149"/>
      <c r="AJ96" s="149"/>
      <c r="AK96" s="149"/>
      <c r="AL96" s="158">
        <f>+AI96+AJ96+AK96</f>
        <v>0</v>
      </c>
      <c r="AM96" s="147"/>
      <c r="AN96" s="147"/>
      <c r="AO96" s="147"/>
      <c r="AP96" s="158">
        <f>SUM(AM96:AO96)</f>
        <v>0</v>
      </c>
      <c r="AQ96" s="147"/>
      <c r="AR96" s="147"/>
      <c r="AS96" s="147"/>
      <c r="AT96" s="159">
        <f>+AQ96+AR96+AS96</f>
        <v>0</v>
      </c>
      <c r="AU96" s="66">
        <f>+AT96+AP96+AL96+AH96</f>
        <v>3</v>
      </c>
      <c r="AV96" s="160">
        <f>+AU96/M96*100</f>
        <v>27.27272727272727</v>
      </c>
      <c r="AW96" s="69" t="s">
        <v>134</v>
      </c>
      <c r="AX96" s="71" t="s">
        <v>135</v>
      </c>
      <c r="AY96" s="68" t="s">
        <v>129</v>
      </c>
      <c r="AZ96" s="68" t="s">
        <v>129</v>
      </c>
    </row>
    <row r="97" spans="1:52" s="42" customFormat="1" ht="17.25" customHeight="1" thickBot="1" x14ac:dyDescent="0.25">
      <c r="A97" s="112" t="s">
        <v>1</v>
      </c>
      <c r="B97" s="113"/>
      <c r="C97" s="112"/>
      <c r="D97" s="114"/>
      <c r="E97" s="114"/>
      <c r="F97" s="114"/>
      <c r="G97" s="114"/>
      <c r="H97" s="114"/>
      <c r="I97" s="115" t="s">
        <v>217</v>
      </c>
      <c r="J97" s="116"/>
      <c r="K97" s="117">
        <f>+K96+K94+K92+K89+K76+K68+K62+K49+K25</f>
        <v>66</v>
      </c>
      <c r="L97" s="118"/>
      <c r="M97" s="119">
        <f>+M95+M93+M90+M77+M69+M63+M50+M26+M22</f>
        <v>393</v>
      </c>
      <c r="N97" s="119">
        <f t="shared" ref="N97:AU97" si="52">+N95+N93+N90+N77+N69+N63+N50+N26+N22</f>
        <v>393</v>
      </c>
      <c r="O97" s="119">
        <f t="shared" si="52"/>
        <v>25</v>
      </c>
      <c r="P97" s="119">
        <f t="shared" si="52"/>
        <v>29</v>
      </c>
      <c r="Q97" s="119">
        <f t="shared" si="52"/>
        <v>35</v>
      </c>
      <c r="R97" s="119">
        <f t="shared" si="52"/>
        <v>89</v>
      </c>
      <c r="S97" s="119">
        <f t="shared" si="52"/>
        <v>36</v>
      </c>
      <c r="T97" s="119">
        <f t="shared" si="52"/>
        <v>42</v>
      </c>
      <c r="U97" s="119">
        <f t="shared" si="52"/>
        <v>38</v>
      </c>
      <c r="V97" s="119">
        <f t="shared" si="52"/>
        <v>116</v>
      </c>
      <c r="W97" s="119">
        <f t="shared" si="52"/>
        <v>19</v>
      </c>
      <c r="X97" s="119">
        <f t="shared" si="52"/>
        <v>30</v>
      </c>
      <c r="Y97" s="119">
        <f t="shared" si="52"/>
        <v>40</v>
      </c>
      <c r="Z97" s="119">
        <f t="shared" si="52"/>
        <v>89</v>
      </c>
      <c r="AA97" s="119">
        <f t="shared" si="52"/>
        <v>32</v>
      </c>
      <c r="AB97" s="119">
        <f t="shared" si="52"/>
        <v>37</v>
      </c>
      <c r="AC97" s="119">
        <f t="shared" si="52"/>
        <v>30</v>
      </c>
      <c r="AD97" s="119">
        <f t="shared" si="52"/>
        <v>99</v>
      </c>
      <c r="AE97" s="136">
        <f t="shared" si="52"/>
        <v>25</v>
      </c>
      <c r="AF97" s="136">
        <f t="shared" si="52"/>
        <v>29</v>
      </c>
      <c r="AG97" s="136">
        <f t="shared" si="52"/>
        <v>33</v>
      </c>
      <c r="AH97" s="136">
        <f t="shared" si="52"/>
        <v>87</v>
      </c>
      <c r="AI97" s="136">
        <f t="shared" si="52"/>
        <v>0</v>
      </c>
      <c r="AJ97" s="136">
        <f t="shared" si="52"/>
        <v>0</v>
      </c>
      <c r="AK97" s="136">
        <f t="shared" si="52"/>
        <v>0</v>
      </c>
      <c r="AL97" s="136">
        <f t="shared" si="52"/>
        <v>0</v>
      </c>
      <c r="AM97" s="136">
        <f t="shared" si="52"/>
        <v>0</v>
      </c>
      <c r="AN97" s="136">
        <f t="shared" si="52"/>
        <v>0</v>
      </c>
      <c r="AO97" s="136">
        <f t="shared" si="52"/>
        <v>0</v>
      </c>
      <c r="AP97" s="136">
        <f t="shared" si="52"/>
        <v>0</v>
      </c>
      <c r="AQ97" s="136">
        <f t="shared" si="52"/>
        <v>0</v>
      </c>
      <c r="AR97" s="136">
        <f t="shared" si="52"/>
        <v>0</v>
      </c>
      <c r="AS97" s="136">
        <f t="shared" si="52"/>
        <v>0</v>
      </c>
      <c r="AT97" s="136">
        <f t="shared" si="52"/>
        <v>0</v>
      </c>
      <c r="AU97" s="139">
        <f t="shared" si="52"/>
        <v>87</v>
      </c>
      <c r="AV97" s="161">
        <f>+AU97/M97*100</f>
        <v>22.137404580152673</v>
      </c>
      <c r="AW97" s="56"/>
      <c r="AX97" s="56"/>
      <c r="AY97" s="56"/>
      <c r="AZ97" s="56"/>
    </row>
    <row r="98" spans="1:52" x14ac:dyDescent="0.2">
      <c r="I98" s="120"/>
      <c r="J98" s="120"/>
      <c r="K98" s="120"/>
      <c r="L98" s="121"/>
      <c r="M98" s="121"/>
      <c r="S98" s="122"/>
      <c r="AI98" s="122"/>
    </row>
    <row r="99" spans="1:52" x14ac:dyDescent="0.2">
      <c r="A99" s="109"/>
      <c r="B99" s="42"/>
      <c r="C99" s="42"/>
      <c r="D99" s="42"/>
      <c r="E99" s="42"/>
      <c r="F99" s="42"/>
      <c r="G99" s="42"/>
      <c r="H99" s="42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5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5"/>
      <c r="AU99" s="125"/>
      <c r="AV99" s="125"/>
    </row>
    <row r="100" spans="1:52" x14ac:dyDescent="0.2">
      <c r="A100" s="109"/>
      <c r="B100" s="42"/>
      <c r="C100" s="42"/>
      <c r="D100" s="42"/>
      <c r="E100" s="42"/>
      <c r="F100" s="42"/>
      <c r="G100" s="42"/>
      <c r="H100" s="42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5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5"/>
      <c r="AU100" s="125"/>
      <c r="AV100" s="125"/>
    </row>
    <row r="101" spans="1:52" x14ac:dyDescent="0.2">
      <c r="A101" s="42"/>
      <c r="B101" s="42"/>
      <c r="C101" s="42"/>
      <c r="D101" s="42"/>
      <c r="E101" s="42"/>
      <c r="F101" s="42"/>
      <c r="G101" s="42"/>
      <c r="H101" s="42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5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5"/>
      <c r="AU101" s="125"/>
      <c r="AV101" s="125"/>
    </row>
    <row r="102" spans="1:52" x14ac:dyDescent="0.2">
      <c r="A102" s="42"/>
      <c r="B102" s="42"/>
      <c r="C102" s="42"/>
      <c r="D102" s="42"/>
      <c r="E102" s="42"/>
      <c r="F102" s="42"/>
      <c r="G102" s="42"/>
      <c r="H102" s="42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5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5"/>
      <c r="AU102" s="125"/>
      <c r="AV102" s="125"/>
    </row>
    <row r="103" spans="1:52" x14ac:dyDescent="0.2">
      <c r="A103" s="109"/>
      <c r="B103" s="42"/>
      <c r="C103" s="42"/>
      <c r="D103" s="42"/>
      <c r="E103" s="42"/>
      <c r="F103" s="42"/>
      <c r="G103" s="42"/>
      <c r="H103" s="42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5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5"/>
      <c r="AU103" s="125"/>
      <c r="AV103" s="125"/>
    </row>
    <row r="104" spans="1:52" x14ac:dyDescent="0.2">
      <c r="A104" s="109"/>
      <c r="B104" s="42"/>
      <c r="C104" s="42"/>
      <c r="D104" s="42"/>
      <c r="E104" s="42"/>
      <c r="F104" s="42"/>
      <c r="G104" s="42"/>
      <c r="H104" s="42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5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5"/>
      <c r="AU104" s="125"/>
      <c r="AV104" s="125"/>
    </row>
    <row r="105" spans="1:52" x14ac:dyDescent="0.2">
      <c r="A105" s="109"/>
      <c r="B105" s="42"/>
      <c r="C105" s="42"/>
      <c r="D105" s="42"/>
      <c r="E105" s="42"/>
      <c r="F105" s="42"/>
      <c r="G105" s="42"/>
      <c r="H105" s="42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5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5"/>
      <c r="AU105" s="125"/>
      <c r="AV105" s="125"/>
    </row>
    <row r="106" spans="1:52" x14ac:dyDescent="0.2">
      <c r="A106" s="109"/>
      <c r="B106" s="42"/>
      <c r="C106" s="42"/>
      <c r="D106" s="42"/>
      <c r="E106" s="42"/>
      <c r="F106" s="42"/>
      <c r="G106" s="42"/>
      <c r="H106" s="42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5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5"/>
      <c r="AU106" s="125"/>
      <c r="AV106" s="125"/>
    </row>
    <row r="107" spans="1:52" x14ac:dyDescent="0.2">
      <c r="A107" s="109"/>
      <c r="B107" s="42"/>
      <c r="C107" s="42"/>
      <c r="D107" s="42"/>
      <c r="E107" s="42"/>
      <c r="F107" s="42"/>
      <c r="G107" s="42"/>
      <c r="H107" s="42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5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5"/>
      <c r="AU107" s="125"/>
      <c r="AV107" s="125"/>
    </row>
    <row r="108" spans="1:52" x14ac:dyDescent="0.2">
      <c r="A108" s="109"/>
      <c r="B108" s="42"/>
      <c r="C108" s="42"/>
      <c r="D108" s="42"/>
      <c r="E108" s="42"/>
      <c r="F108" s="42"/>
      <c r="G108" s="42"/>
      <c r="H108" s="42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5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5"/>
      <c r="AU108" s="125"/>
      <c r="AV108" s="125"/>
    </row>
    <row r="109" spans="1:52" x14ac:dyDescent="0.2">
      <c r="A109" s="109"/>
      <c r="B109" s="42"/>
      <c r="C109" s="42"/>
      <c r="D109" s="42"/>
      <c r="E109" s="42"/>
      <c r="F109" s="42"/>
      <c r="G109" s="42"/>
      <c r="H109" s="42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5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5"/>
      <c r="AU109" s="125"/>
      <c r="AV109" s="125"/>
    </row>
    <row r="110" spans="1:52" ht="20.25" customHeight="1" x14ac:dyDescent="0.2">
      <c r="A110" s="182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26"/>
      <c r="AF110" s="126"/>
      <c r="AG110" s="126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52" x14ac:dyDescent="0.2">
      <c r="A111" s="109"/>
      <c r="B111" s="42"/>
      <c r="C111" s="42"/>
      <c r="D111" s="42"/>
      <c r="E111" s="42"/>
      <c r="F111" s="42"/>
      <c r="G111" s="42"/>
      <c r="H111" s="42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5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5"/>
      <c r="AU111" s="125"/>
      <c r="AV111" s="125"/>
    </row>
    <row r="112" spans="1:52" x14ac:dyDescent="0.2">
      <c r="A112" s="109"/>
      <c r="B112" s="42"/>
      <c r="C112" s="42"/>
      <c r="D112" s="42"/>
      <c r="E112" s="42"/>
      <c r="F112" s="42"/>
      <c r="G112" s="42"/>
      <c r="H112" s="42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5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5"/>
      <c r="AU112" s="125"/>
      <c r="AV112" s="125"/>
    </row>
    <row r="113" spans="1:48" x14ac:dyDescent="0.2">
      <c r="A113" s="109"/>
      <c r="B113" s="42"/>
      <c r="C113" s="42"/>
      <c r="D113" s="42"/>
      <c r="E113" s="42"/>
      <c r="F113" s="42"/>
      <c r="G113" s="42"/>
      <c r="H113" s="42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5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5"/>
      <c r="AU113" s="125"/>
      <c r="AV113" s="125"/>
    </row>
  </sheetData>
  <mergeCells count="30">
    <mergeCell ref="A4:AD4"/>
    <mergeCell ref="AV1:AW1"/>
    <mergeCell ref="A6:AV6"/>
    <mergeCell ref="AH8:AV8"/>
    <mergeCell ref="M9:AV9"/>
    <mergeCell ref="B7:G7"/>
    <mergeCell ref="V1:AD1"/>
    <mergeCell ref="AL1:AT1"/>
    <mergeCell ref="A2:AD2"/>
    <mergeCell ref="A3:AD3"/>
    <mergeCell ref="L5:N5"/>
    <mergeCell ref="B8:D8"/>
    <mergeCell ref="E8:G8"/>
    <mergeCell ref="A9:H9"/>
    <mergeCell ref="I9:I11"/>
    <mergeCell ref="K9:K11"/>
    <mergeCell ref="A10:A11"/>
    <mergeCell ref="AE10:AV10"/>
    <mergeCell ref="E10:E11"/>
    <mergeCell ref="O10:AD10"/>
    <mergeCell ref="A110:AD110"/>
    <mergeCell ref="B10:B11"/>
    <mergeCell ref="C10:C11"/>
    <mergeCell ref="D10:D11"/>
    <mergeCell ref="F10:F11"/>
    <mergeCell ref="G10:G11"/>
    <mergeCell ref="H10:H11"/>
    <mergeCell ref="M10:M11"/>
    <mergeCell ref="N10:N11"/>
    <mergeCell ref="L9:L11"/>
  </mergeCells>
  <printOptions horizontalCentered="1"/>
  <pageMargins left="0.27559055118110237" right="0.19685039370078741" top="0.31496062992125984" bottom="0.39370078740157483" header="0" footer="0"/>
  <pageSetup scale="63" fitToHeight="4" orientation="landscape" horizontalDpi="300" verticalDpi="300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 2011CECYTES</vt:lpstr>
      <vt:lpstr>'POA 2011CECYTES'!Área_de_impresión</vt:lpstr>
      <vt:lpstr>'POA 2011CECYTES'!Títulos_a_imprimir</vt:lpstr>
    </vt:vector>
  </TitlesOfParts>
  <Company>CECyTES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crista</dc:creator>
  <cp:lastModifiedBy>usuario</cp:lastModifiedBy>
  <cp:lastPrinted>2011-04-15T01:43:46Z</cp:lastPrinted>
  <dcterms:created xsi:type="dcterms:W3CDTF">2011-04-14T07:07:23Z</dcterms:created>
  <dcterms:modified xsi:type="dcterms:W3CDTF">2011-11-25T17:32:51Z</dcterms:modified>
</cp:coreProperties>
</file>