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1250" windowHeight="5460"/>
  </bookViews>
  <sheets>
    <sheet name="POA 2012" sheetId="6" r:id="rId1"/>
  </sheets>
  <definedNames>
    <definedName name="_xlnm.Print_Area" localSheetId="0">'POA 2012'!$A$1:$W$101</definedName>
    <definedName name="_xlnm.Database">#REF!</definedName>
    <definedName name="_xlnm.Print_Titles" localSheetId="0">'POA 2012'!$1:$11</definedName>
  </definedNames>
  <calcPr calcId="145621"/>
</workbook>
</file>

<file path=xl/calcChain.xml><?xml version="1.0" encoding="utf-8"?>
<calcChain xmlns="http://schemas.openxmlformats.org/spreadsheetml/2006/main">
  <c r="U98" i="6" l="1"/>
  <c r="U95" i="6"/>
  <c r="U91" i="6"/>
  <c r="U78" i="6"/>
  <c r="U70" i="6"/>
  <c r="U60" i="6"/>
  <c r="U47" i="6"/>
  <c r="U25" i="6"/>
  <c r="U20" i="6"/>
  <c r="T25" i="6" l="1"/>
  <c r="S78" i="6" l="1"/>
  <c r="V99" i="6" l="1"/>
  <c r="V96" i="6"/>
  <c r="V93" i="6"/>
  <c r="V92" i="6"/>
  <c r="V89" i="6"/>
  <c r="V88" i="6"/>
  <c r="V87" i="6"/>
  <c r="V86" i="6"/>
  <c r="V85" i="6"/>
  <c r="V84" i="6"/>
  <c r="V83" i="6"/>
  <c r="V82" i="6"/>
  <c r="V81" i="6"/>
  <c r="V80" i="6"/>
  <c r="V79" i="6"/>
  <c r="V76" i="6"/>
  <c r="V75" i="6"/>
  <c r="V74" i="6"/>
  <c r="V73" i="6"/>
  <c r="V72" i="6"/>
  <c r="V71" i="6"/>
  <c r="V68" i="6"/>
  <c r="V67" i="6"/>
  <c r="V66" i="6"/>
  <c r="V65" i="6"/>
  <c r="V64" i="6"/>
  <c r="V63" i="6"/>
  <c r="V62" i="6"/>
  <c r="V61" i="6"/>
  <c r="V58" i="6"/>
  <c r="V57" i="6"/>
  <c r="V56" i="6"/>
  <c r="V55" i="6"/>
  <c r="V54" i="6"/>
  <c r="V53" i="6"/>
  <c r="V52" i="6"/>
  <c r="V51" i="6"/>
  <c r="V50" i="6"/>
  <c r="V49" i="6"/>
  <c r="V48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2" i="6"/>
  <c r="V23" i="6"/>
  <c r="V21" i="6"/>
  <c r="V98" i="6" l="1"/>
  <c r="V95" i="6"/>
  <c r="V91" i="6"/>
  <c r="V78" i="6"/>
  <c r="L21" i="6"/>
  <c r="M21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  <c r="L42" i="6"/>
  <c r="M42" i="6" s="1"/>
  <c r="L43" i="6"/>
  <c r="M43" i="6" s="1"/>
  <c r="L44" i="6"/>
  <c r="M44" i="6" s="1"/>
  <c r="L45" i="6"/>
  <c r="M45" i="6" s="1"/>
  <c r="L99" i="6"/>
  <c r="W99" i="6" s="1"/>
  <c r="L96" i="6"/>
  <c r="W96" i="6" s="1"/>
  <c r="L93" i="6"/>
  <c r="M93" i="6" s="1"/>
  <c r="L92" i="6"/>
  <c r="W92" i="6" s="1"/>
  <c r="L89" i="6"/>
  <c r="M89" i="6" s="1"/>
  <c r="L88" i="6"/>
  <c r="M88" i="6" s="1"/>
  <c r="L87" i="6"/>
  <c r="M87" i="6" s="1"/>
  <c r="L86" i="6"/>
  <c r="M86" i="6" s="1"/>
  <c r="L85" i="6"/>
  <c r="M85" i="6" s="1"/>
  <c r="L84" i="6"/>
  <c r="M84" i="6" s="1"/>
  <c r="L83" i="6"/>
  <c r="M83" i="6" s="1"/>
  <c r="L82" i="6"/>
  <c r="M82" i="6" s="1"/>
  <c r="L81" i="6"/>
  <c r="M81" i="6" s="1"/>
  <c r="L80" i="6"/>
  <c r="M80" i="6" s="1"/>
  <c r="L79" i="6"/>
  <c r="W79" i="6" s="1"/>
  <c r="L76" i="6"/>
  <c r="M76" i="6" s="1"/>
  <c r="L75" i="6"/>
  <c r="M75" i="6" s="1"/>
  <c r="L74" i="6"/>
  <c r="M74" i="6" s="1"/>
  <c r="L73" i="6"/>
  <c r="M73" i="6" s="1"/>
  <c r="L72" i="6"/>
  <c r="M72" i="6" s="1"/>
  <c r="L71" i="6"/>
  <c r="W71" i="6" s="1"/>
  <c r="L68" i="6"/>
  <c r="M68" i="6" s="1"/>
  <c r="L67" i="6"/>
  <c r="M67" i="6" s="1"/>
  <c r="L66" i="6"/>
  <c r="M66" i="6" s="1"/>
  <c r="L65" i="6"/>
  <c r="M65" i="6" s="1"/>
  <c r="L64" i="6"/>
  <c r="M64" i="6" s="1"/>
  <c r="L63" i="6"/>
  <c r="M63" i="6" s="1"/>
  <c r="L62" i="6"/>
  <c r="M62" i="6" s="1"/>
  <c r="L61" i="6"/>
  <c r="W61" i="6" s="1"/>
  <c r="L58" i="6"/>
  <c r="M58" i="6" s="1"/>
  <c r="L57" i="6"/>
  <c r="M57" i="6" s="1"/>
  <c r="L56" i="6"/>
  <c r="M56" i="6" s="1"/>
  <c r="L55" i="6"/>
  <c r="M55" i="6" s="1"/>
  <c r="L54" i="6"/>
  <c r="M54" i="6" s="1"/>
  <c r="L53" i="6"/>
  <c r="M53" i="6" s="1"/>
  <c r="L52" i="6"/>
  <c r="M52" i="6" s="1"/>
  <c r="L51" i="6"/>
  <c r="M51" i="6" s="1"/>
  <c r="L50" i="6"/>
  <c r="M50" i="6" s="1"/>
  <c r="L49" i="6"/>
  <c r="M49" i="6" s="1"/>
  <c r="L48" i="6"/>
  <c r="M48" i="6" s="1"/>
  <c r="L22" i="6"/>
  <c r="M22" i="6" s="1"/>
  <c r="L23" i="6"/>
  <c r="M23" i="6" s="1"/>
  <c r="L26" i="6"/>
  <c r="L25" i="6" s="1"/>
  <c r="L20" i="6"/>
  <c r="O98" i="6"/>
  <c r="P98" i="6"/>
  <c r="Q98" i="6"/>
  <c r="R98" i="6"/>
  <c r="S98" i="6"/>
  <c r="T98" i="6"/>
  <c r="N98" i="6"/>
  <c r="O95" i="6"/>
  <c r="P95" i="6"/>
  <c r="Q95" i="6"/>
  <c r="R95" i="6"/>
  <c r="S95" i="6"/>
  <c r="T95" i="6"/>
  <c r="N95" i="6"/>
  <c r="O91" i="6"/>
  <c r="P91" i="6"/>
  <c r="Q91" i="6"/>
  <c r="R91" i="6"/>
  <c r="S91" i="6"/>
  <c r="T91" i="6"/>
  <c r="N91" i="6"/>
  <c r="N70" i="6"/>
  <c r="O70" i="6"/>
  <c r="P70" i="6"/>
  <c r="Q70" i="6"/>
  <c r="R70" i="6"/>
  <c r="S70" i="6"/>
  <c r="T70" i="6"/>
  <c r="V70" i="6"/>
  <c r="V47" i="6"/>
  <c r="R60" i="6"/>
  <c r="S60" i="6"/>
  <c r="T60" i="6"/>
  <c r="V60" i="6"/>
  <c r="R47" i="6"/>
  <c r="S47" i="6"/>
  <c r="T47" i="6"/>
  <c r="R25" i="6"/>
  <c r="S25" i="6"/>
  <c r="V25" i="6"/>
  <c r="W25" i="6" s="1"/>
  <c r="R20" i="6"/>
  <c r="S20" i="6"/>
  <c r="T20" i="6"/>
  <c r="V20" i="6"/>
  <c r="W20" i="6" s="1"/>
  <c r="O78" i="6"/>
  <c r="P78" i="6"/>
  <c r="Q78" i="6"/>
  <c r="R78" i="6"/>
  <c r="T78" i="6"/>
  <c r="N78" i="6"/>
  <c r="O60" i="6"/>
  <c r="P60" i="6"/>
  <c r="Q60" i="6"/>
  <c r="N60" i="6"/>
  <c r="O47" i="6"/>
  <c r="P47" i="6"/>
  <c r="Q47" i="6"/>
  <c r="N47" i="6"/>
  <c r="Q25" i="6"/>
  <c r="P25" i="6"/>
  <c r="O25" i="6"/>
  <c r="N25" i="6"/>
  <c r="O20" i="6"/>
  <c r="P20" i="6"/>
  <c r="Q20" i="6"/>
  <c r="N20" i="6"/>
  <c r="N101" i="6"/>
  <c r="R101" i="6"/>
  <c r="Q101" i="6"/>
  <c r="P101" i="6"/>
  <c r="O101" i="6"/>
  <c r="J101" i="6"/>
  <c r="U101" i="6" l="1"/>
  <c r="T101" i="6"/>
  <c r="S101" i="6"/>
  <c r="V101" i="6"/>
  <c r="W93" i="6"/>
  <c r="W89" i="6"/>
  <c r="W88" i="6"/>
  <c r="W87" i="6"/>
  <c r="W86" i="6"/>
  <c r="W85" i="6"/>
  <c r="W84" i="6"/>
  <c r="W83" i="6"/>
  <c r="W82" i="6"/>
  <c r="W81" i="6"/>
  <c r="W80" i="6"/>
  <c r="W76" i="6"/>
  <c r="W75" i="6"/>
  <c r="W74" i="6"/>
  <c r="W73" i="6"/>
  <c r="W72" i="6"/>
  <c r="W68" i="6"/>
  <c r="W67" i="6"/>
  <c r="W66" i="6"/>
  <c r="W65" i="6"/>
  <c r="W64" i="6"/>
  <c r="W63" i="6"/>
  <c r="W62" i="6"/>
  <c r="W58" i="6"/>
  <c r="W57" i="6"/>
  <c r="W56" i="6"/>
  <c r="W55" i="6"/>
  <c r="W54" i="6"/>
  <c r="W53" i="6"/>
  <c r="W52" i="6"/>
  <c r="W51" i="6"/>
  <c r="W50" i="6"/>
  <c r="W49" i="6"/>
  <c r="W48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2" i="6"/>
  <c r="W23" i="6"/>
  <c r="W21" i="6"/>
  <c r="M47" i="6"/>
  <c r="M61" i="6"/>
  <c r="M60" i="6" s="1"/>
  <c r="L60" i="6"/>
  <c r="W60" i="6" s="1"/>
  <c r="M71" i="6"/>
  <c r="M70" i="6" s="1"/>
  <c r="L70" i="6"/>
  <c r="W70" i="6" s="1"/>
  <c r="M79" i="6"/>
  <c r="M78" i="6" s="1"/>
  <c r="L78" i="6"/>
  <c r="W78" i="6" s="1"/>
  <c r="M92" i="6"/>
  <c r="M91" i="6" s="1"/>
  <c r="L91" i="6"/>
  <c r="W91" i="6" s="1"/>
  <c r="L95" i="6"/>
  <c r="W95" i="6" s="1"/>
  <c r="M96" i="6"/>
  <c r="M95" i="6" s="1"/>
  <c r="L98" i="6"/>
  <c r="W98" i="6" s="1"/>
  <c r="M99" i="6"/>
  <c r="M98" i="6" s="1"/>
  <c r="M26" i="6"/>
  <c r="M25" i="6" s="1"/>
  <c r="L47" i="6"/>
  <c r="W47" i="6" s="1"/>
  <c r="L101" i="6"/>
  <c r="W101" i="6" s="1"/>
  <c r="M20" i="6"/>
  <c r="M101" i="6" s="1"/>
</calcChain>
</file>

<file path=xl/sharedStrings.xml><?xml version="1.0" encoding="utf-8"?>
<sst xmlns="http://schemas.openxmlformats.org/spreadsheetml/2006/main" count="185" uniqueCount="122">
  <si>
    <t>DESCRIPCION</t>
  </si>
  <si>
    <t>CLAVE NEP ORGANISMO</t>
  </si>
  <si>
    <t>UNIDAD DE MEDIDA</t>
  </si>
  <si>
    <t>METAS</t>
  </si>
  <si>
    <t>ORIGINAL ANUAL</t>
  </si>
  <si>
    <t>CALENDARIO</t>
  </si>
  <si>
    <t>UR</t>
  </si>
  <si>
    <t>ER</t>
  </si>
  <si>
    <t>PROG.</t>
  </si>
  <si>
    <t>META</t>
  </si>
  <si>
    <t>Finalidad</t>
  </si>
  <si>
    <t>Función</t>
  </si>
  <si>
    <t>Categorías Programáticas</t>
  </si>
  <si>
    <t>Actividad o Proyecto</t>
  </si>
  <si>
    <t>SISTEMA ESTATAL DE EVALUACION</t>
  </si>
  <si>
    <t>INFORME DE AVANCE PROGRAMATICO</t>
  </si>
  <si>
    <t>EVTOP-03</t>
  </si>
  <si>
    <t>REALIZADO</t>
  </si>
  <si>
    <t>% AVANCE FISICO</t>
  </si>
  <si>
    <t>Estructura Admva.</t>
  </si>
  <si>
    <t>Subfunción</t>
  </si>
  <si>
    <t>Subprograma</t>
  </si>
  <si>
    <t>MODIFICADO ANUAL</t>
  </si>
  <si>
    <t>4to. 
TRIM.</t>
  </si>
  <si>
    <t>1er.
TRIM.</t>
  </si>
  <si>
    <t>2do.
TRIM.</t>
  </si>
  <si>
    <t>3er.
TRIM.</t>
  </si>
  <si>
    <r>
      <t>TOTAL ACUMUL</t>
    </r>
    <r>
      <rPr>
        <b/>
        <u/>
        <sz val="8"/>
        <rFont val="Arial"/>
        <family val="2"/>
      </rPr>
      <t xml:space="preserve">A
</t>
    </r>
    <r>
      <rPr>
        <b/>
        <sz val="8"/>
        <rFont val="Arial"/>
        <family val="2"/>
      </rPr>
      <t>DO</t>
    </r>
  </si>
  <si>
    <t>ORGANISMO:  COLEGIO DE ESTUDIOS CIENTÍFICOS Y TECNOLÓGICOS DEL ESTADO DE SONORA</t>
  </si>
  <si>
    <t>DESARROLLO SOCIAL</t>
  </si>
  <si>
    <t/>
  </si>
  <si>
    <t>EDUCACIÓN</t>
  </si>
  <si>
    <t>01</t>
  </si>
  <si>
    <t>OTORGAR, REGULAR Y PROMOVER LA EDUCACIÓN</t>
  </si>
  <si>
    <t>SONORA EDUCADO</t>
  </si>
  <si>
    <t>EDUCACIÓN INTEGRAL PARA UN SONORA EDUCADO</t>
  </si>
  <si>
    <t>03</t>
  </si>
  <si>
    <t>ATENCIÓN A LA EDUCACIÓN MEDIA SUPERIOR</t>
  </si>
  <si>
    <t>006</t>
  </si>
  <si>
    <t>EDUCACIÓN MEDIA SUPERIOR TECNOLÓGICA</t>
  </si>
  <si>
    <t>DIRECCIÓN GENERAL</t>
  </si>
  <si>
    <t>REALIZAR ACCIONES DE GESTIÓN INSTITUCIONAL.</t>
  </si>
  <si>
    <t>INFORME</t>
  </si>
  <si>
    <t>REALIZAR EL SEGUIMIENTO A LA ACTUALIZACIÓN DE LOS SISTEMAS DE INFORMACIÓN (PORTAL DE TRANSPARENCIA E INFOMEX)</t>
  </si>
  <si>
    <t>REALIZAR LA JUNTA DIRECTIVA DEL COLEGIO PARA LA RENDICIÓN DE CUENTAS</t>
  </si>
  <si>
    <t>EVENTO</t>
  </si>
  <si>
    <t>DIRECCIÓN ACADÉMICA</t>
  </si>
  <si>
    <t>OPERAR EL PROGRAMA DE ESTÍMULOS AL PERSONAL DOCENTE QUE  ELEVEN LOS NIVELES DE APROVECHAMIENTO DE LOS ALUMNOS.</t>
  </si>
  <si>
    <t>DOCUMENTO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</si>
  <si>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</si>
  <si>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</si>
  <si>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ALUMNOS.</t>
  </si>
  <si>
    <t>REPORTE</t>
  </si>
  <si>
    <t>APLICAR LAS EVALUACIONES ACADÉMICAS ESPECIALES A LOS ESTUDIANTES.</t>
  </si>
  <si>
    <t>ELABORAR EL CALENDRIO ACADÉMICO PARA LA OPERACIÓN DE LOS PLANTELES DURANTE EL AÑO.</t>
  </si>
  <si>
    <t>REALIZAR REUNIONES PARA LA OPERACIÓN DE PROGRAMAS TENDIENTES AL MEJORAMIENTO DEL PROCESO DE ENSEÑANZA-APRENDIZAJE.</t>
  </si>
  <si>
    <t>REUNIÓN</t>
  </si>
  <si>
    <t>OPERAR EL PROGRAMA DE SEGUIMIENTO Y ASESORÍA ACADÉMICA A LOS PLANTELES</t>
  </si>
  <si>
    <t>PARTICIPAR EN LAS REUNIONES QUE CONVOCA LA COORDINACIÓN NACIONAL DE CECYTE'S, PARA MEJORAR EL NIVEL ACADÉMICO DEL COLEGIO.</t>
  </si>
  <si>
    <t>REALIZAR EL SEGUIMIENTO DEL PROGRAMA INSTITUCIONAL DE TUTORÍAS.</t>
  </si>
  <si>
    <t>COORDINAR LA PARTICIPACIÓN DE LOS ALUMNOS  Y DOCENTES EN EL CONCURSO DE CREATIVIDAD TECNOLÓGICA.</t>
  </si>
  <si>
    <t>REVISAR LOS MÓDULOS DE APRENDIZAJE PARA LA IMPRESIÓN DE MATERIALES DIDÁCTICOS.</t>
  </si>
  <si>
    <t>PARTICIPAR EN EL FORO DE EMPRENDEDORES.</t>
  </si>
  <si>
    <t>INTEGRAR Y EVALUAR LA OPERATIVIDAD DE LAS ACADEMIAS PARA EL MEJORAMIENTO CONTINUO DEL SISTEMA EDUCATIVO.</t>
  </si>
  <si>
    <t>OPERAR UN PROGRAMA DE CAPACITACIÓN Y  FORMACIÓN DOCENTE DE LA RIEMS (PROFORDEM).</t>
  </si>
  <si>
    <t>REALIZAR EL SEGUIMIENTO  DEL EQUIPAMIENTO (REACTIVOS Y MATERIALES, IMPRESIÓN DE MANUALES PARA PRACTICAS) DE LOS LABORATORIOS DE LOS PLANTELES DEL COLEGIO.</t>
  </si>
  <si>
    <t>REALIZAR LAS GESTIONES PARA LA ADQUISICIÓN E INSTALACIÓN DE BIENES INFORMÁTICOS.</t>
  </si>
  <si>
    <t>COORDINAR EL DESARROLLO Y REINGENIERÍA DE LOS SISTEMAS DE INFORMACIÓN DEL COLEGIO.</t>
  </si>
  <si>
    <t>PROVEER DE SERVICIOS BIBLIOTECARIOS A LOS ALUMNOS Y DOCENTES (BIBLIOGRAFÍA BÁSICA Y BACHILLERATO VIRTUAL)</t>
  </si>
  <si>
    <t>REALIZAR EL SERVICIO PREVENTIVO Y CORRECTIVO EN LOS CASOS QUE SE REQUIERE, A LOS EQUIPOS DE COMPUTO DEL COLEGIO.</t>
  </si>
  <si>
    <t>DIRECCIÓN DE VINCULACIÓN</t>
  </si>
  <si>
    <t>SUPERVISAR Y CONTROLAR LAS ACCIONES DEL PROCESO DE VINCULACIÓN.</t>
  </si>
  <si>
    <t>SEGUIMIENTO A LA APLICACIÓN DE LOS PROGRAMAS DE BECAS.</t>
  </si>
  <si>
    <t>PARTICIPACIÓN DE LOS ALUMNOS EN EVENTOS ARTÍSTICOS Y CULTURALES QUE FORTALEZCAN SU FORMACIÓN INTEGRAL.</t>
  </si>
  <si>
    <t>PARTICIPACIÓN DE LOS ALUMNOS EN ACTIVIDADES CÍVICAS QUE FORTALEZCAN LOS VALORES, LA SANA CONVIVENCIA Y EL DESARROLLO DEL CARÁCTER.</t>
  </si>
  <si>
    <t>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</si>
  <si>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</si>
  <si>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</si>
  <si>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CONCERTAR CITAS CON EMPRESAS Y ORGANISMOS PARA LA REALIZACIÓN DE VISITAS Y VIAJES DE ESTUDIO DE LOS ESTUDIANTES, ACORDE A LOS PLANES DE ESTUDIOS.</t>
  </si>
  <si>
    <t>SUPERVISAR LA OPERATIVIDAD DE LOS COMITÉS DE VINCULACIÓN, LOCALES, REGIONALES Y ESTATAL.</t>
  </si>
  <si>
    <t>OPERAR EL PROGRAMA DE VALORES Y PREVENCIÓN DE CONDUCTAS DE RIESGO.</t>
  </si>
  <si>
    <t>REALIZAR LAS GESTIONES NECESARIAS PARA FORMALIZAR LOS VÍNCULOS DEL COLEGIO CON INSTITUCIONES ACADÉMICAS GUBERNAMENTALES Y DEL SECTOR PRODUCTIVO.</t>
  </si>
  <si>
    <t>CONVENIO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</si>
  <si>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</si>
  <si>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</si>
  <si>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</si>
  <si>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</si>
  <si>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</si>
  <si>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INVENTARIO</t>
  </si>
  <si>
    <t>COORDINAR LAS ACCIONES DE ATENCIÓN A LOS SERVICIOS BÁSICOS DEL COLEGIO.</t>
  </si>
  <si>
    <t>ADQUIRIR  LAS PÓLIZAS DE  PROTECCIÓN DE LOS ACTIVOS DEL COLEGIO, SEGUROS DE ACCIDENTES Y SEGURO COLECTIVO.</t>
  </si>
  <si>
    <t>PÓLIZA</t>
  </si>
  <si>
    <t>REALIZAR EL MANTENIMIENTO DE MUEBLES EN LOS PLANTELES DEL COLEGIO.</t>
  </si>
  <si>
    <t>REALIZAR EL MANTENIMIENTO DE INMUEBLES EN LOS PLANTELES DEL COLEGIO.</t>
  </si>
  <si>
    <t>DIRECCIÓN FINANCIERA</t>
  </si>
  <si>
    <t>REALIZAR LA CAPACITACIÓN DE AUXILIARES ADMINISTRATIVOS DE LOS PLANTELES.</t>
  </si>
  <si>
    <t>OPERAR EL PROGRAMA DE ADMINISTRACIÓN, CAPACITACIÓN Y PROFESIONALIZACIÓN DEL RECURSO HUMANO.</t>
  </si>
  <si>
    <t>APLICAR UN PROGRAMA DE ESTÍMULOS AL PERSONAL DE LA INSTITUCIÓN, A TRAVÉS DE LOS SERVICIOS QUE PRESTA AL PERSONAL.</t>
  </si>
  <si>
    <t>INTEGRAR Y PRESENTAR LA INFORMACIÓN FINANCIERA DEL COLEGIO.</t>
  </si>
  <si>
    <t>SUPERVISAR Y CONTROLAR EL FORTALECIMIENTO DEL FONDO DE PREVISIÓN DEL COLEGIO.</t>
  </si>
  <si>
    <t>SUPERVISAR LA IMPLEMENTACIÓN DE ACCIONES PARA RECUPERAR LA CARTERA VENCIDA EN PLANTELES.</t>
  </si>
  <si>
    <t>DIRECCIÓN DE PLANEACIÓN</t>
  </si>
  <si>
    <t>OPERAR EL PROGRAMA DE INVERSIÓN EN INFRAESTRUCTURA 2012 EN COORDINACIÓN CON LAS AUTORIDADES EDUCATIVA Y DEL INSTITUTO SONORENSE DE INFRAESTRUCTURA EDUCATIVA.</t>
  </si>
  <si>
    <t>EXPEDIR LOS TÍTULOS DE TÉCNICO EN BACHILLER A LOS EGRESADOS DE LA GENERACIÓN 2009-2012.</t>
  </si>
  <si>
    <t>ANÁLISIS DE LA INFORMACIÓN PARA CONOCER EL GRADO DE INCORPORACIÓN DE NUESTROS EGRESADOS EN LOS SECTORES EDUCATIVO Y PRODUCTIVO.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</si>
  <si>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</si>
  <si>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</si>
  <si>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ANUAL, PRESUPUESTO  DE EGRESOS 2013, PROPUESTA DEL FONDO PARA LA AMPLIACIÓN A LA COBERTURA E INFRAESTRUCTURA).</t>
  </si>
  <si>
    <t>ACTUALIZAR EL MARCO NORMATIVO DEL COLEGIO ( MANUAL DE TRÁMITES Y SERVICIOS Y CARTAS COMPROMISO  AL CIUDADANO)</t>
  </si>
  <si>
    <t>INTEGRAR LA INFORMACIÓN ESTADÍSTICA GENERADA POR EL COLEGIO  (911.7, 911.8, ESTADÌSTICA BÁSICA DE INICIO Y FIN DE SEMESTRE).</t>
  </si>
  <si>
    <t>INTEGRAR LOS INFORMES DEL CUMPLIMIENTO DE METAS PROGRAMADAS EN EL PROGRAMA OPERATIVO ANUAL 2012 E INTEGRARLO A LA CUENTA PÚBLICA.</t>
  </si>
  <si>
    <t>EMITIR LOS CERTIFICADOS PARCIALES Y DE TERMINACIÓN DE ESTUDIOS.</t>
  </si>
  <si>
    <t>SUPERVISIÓN DEL PROCESO DE REGISTRO Y CONTROL ESCOLAR (LA CORRECTA APLICACIÓN DE LAS NORMAS Y PROCEDIMIENTOS DE CONTROL ESCOLAR).</t>
  </si>
  <si>
    <t>ÓRGANO DE CONTROL Y DESARROLLO ADMINISTRATIVO</t>
  </si>
  <si>
    <t>REALIZAR AUDITORÍAS DIRECTAS  Y ESPECÍFICAS A LAS UNIDADES ADMINISTRATIVAS DEL COLEGIO.</t>
  </si>
  <si>
    <t>REALIZAR LOS INFORMES SOBRE RECOLECCIÓN Y ATENCIÓN DE PETICIONES CIUDADANAS INTERPUESTAS EN LOS BUZONES DE LAS UNIDADES ADMINISTRATIVAS DEL COLEGIO.</t>
  </si>
  <si>
    <t xml:space="preserve">PLANTELES </t>
  </si>
  <si>
    <t>IMPARTIR SERVICIOS EDUCATIVOS EN 25 PLANTELES DE BACHILLERATO TECNOLÓGICO Y 23 CENTROS DE EDUCACIÓN A DISTANCIA</t>
  </si>
  <si>
    <t>COORDINACIÓN DE ZONA</t>
  </si>
  <si>
    <t xml:space="preserve">SUPERVISAR EL QUEHACER DE LOS PLANTELES A CARGO DE LOS SUPERVISIORES DE ZONA. </t>
  </si>
  <si>
    <t>CUARTO TRIMESTRE 2012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</si>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</sst>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Continuous"/>
    </xf>
    <xf numFmtId="0" fontId="5" fillId="0" borderId="3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31" xfId="0" applyFont="1" applyBorder="1" applyAlignment="1">
      <alignment horizontal="right" vertical="center" wrapText="1" indent="1"/>
    </xf>
    <xf numFmtId="0" fontId="3" fillId="0" borderId="18" xfId="0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4" fillId="0" borderId="0" xfId="0" applyFont="1" applyAlignment="1"/>
    <xf numFmtId="0" fontId="3" fillId="0" borderId="36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/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5" fillId="0" borderId="29" xfId="0" applyNumberFormat="1" applyFont="1" applyBorder="1" applyAlignment="1">
      <alignment horizontal="centerContinuous" vertical="center"/>
    </xf>
    <xf numFmtId="165" fontId="4" fillId="0" borderId="23" xfId="0" applyNumberFormat="1" applyFont="1" applyBorder="1" applyAlignment="1">
      <alignment horizontal="centerContinuous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5" fillId="0" borderId="30" xfId="0" applyNumberFormat="1" applyFont="1" applyBorder="1" applyAlignment="1">
      <alignment horizontal="center" vertical="center" wrapText="1"/>
    </xf>
    <xf numFmtId="165" fontId="5" fillId="0" borderId="34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2" fillId="0" borderId="31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0" fontId="7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Border="1" applyAlignment="1">
      <alignment vertical="center"/>
    </xf>
    <xf numFmtId="165" fontId="4" fillId="0" borderId="16" xfId="0" applyNumberFormat="1" applyFont="1" applyBorder="1" applyAlignment="1"/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2" borderId="40" xfId="0" applyFont="1" applyFill="1" applyBorder="1" applyAlignment="1">
      <alignment horizontal="justify" wrapText="1"/>
    </xf>
    <xf numFmtId="0" fontId="3" fillId="2" borderId="40" xfId="4" applyFont="1" applyFill="1" applyBorder="1" applyAlignment="1">
      <alignment horizontal="justify" wrapText="1"/>
    </xf>
    <xf numFmtId="0" fontId="3" fillId="2" borderId="40" xfId="4" applyFont="1" applyFill="1" applyBorder="1" applyAlignment="1">
      <alignment horizontal="center" vertical="top" wrapText="1"/>
    </xf>
    <xf numFmtId="0" fontId="12" fillId="0" borderId="40" xfId="0" applyFont="1" applyBorder="1" applyAlignment="1">
      <alignment horizontal="justify" vertical="top" wrapText="1"/>
    </xf>
    <xf numFmtId="0" fontId="2" fillId="0" borderId="40" xfId="4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40" xfId="0" applyFont="1" applyFill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justify" wrapText="1"/>
    </xf>
    <xf numFmtId="0" fontId="2" fillId="0" borderId="40" xfId="4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justify" vertical="top" wrapText="1"/>
    </xf>
    <xf numFmtId="0" fontId="2" fillId="0" borderId="40" xfId="0" applyFont="1" applyFill="1" applyBorder="1" applyAlignment="1">
      <alignment horizontal="justify" wrapText="1"/>
    </xf>
    <xf numFmtId="0" fontId="2" fillId="0" borderId="40" xfId="0" applyFont="1" applyBorder="1" applyAlignment="1">
      <alignment horizontal="justify" vertical="top" wrapText="1"/>
    </xf>
    <xf numFmtId="0" fontId="2" fillId="0" borderId="40" xfId="4" applyFont="1" applyFill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3" fillId="2" borderId="45" xfId="4" applyFont="1" applyFill="1" applyBorder="1" applyAlignment="1">
      <alignment horizontal="center" vertical="top" wrapText="1"/>
    </xf>
    <xf numFmtId="0" fontId="2" fillId="0" borderId="45" xfId="4" applyFont="1" applyBorder="1" applyAlignment="1">
      <alignment horizontal="center" wrapText="1"/>
    </xf>
    <xf numFmtId="0" fontId="2" fillId="0" borderId="45" xfId="4" applyFont="1" applyBorder="1" applyAlignment="1">
      <alignment horizontal="center" vertical="top" wrapText="1"/>
    </xf>
    <xf numFmtId="165" fontId="3" fillId="2" borderId="23" xfId="0" applyNumberFormat="1" applyFont="1" applyFill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165" fontId="3" fillId="2" borderId="29" xfId="0" applyNumberFormat="1" applyFont="1" applyFill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vertical="center" wrapText="1" indent="1"/>
    </xf>
    <xf numFmtId="3" fontId="3" fillId="0" borderId="22" xfId="0" applyNumberFormat="1" applyFont="1" applyBorder="1" applyAlignment="1">
      <alignment horizontal="right" vertical="center" wrapText="1" indent="1"/>
    </xf>
    <xf numFmtId="3" fontId="3" fillId="0" borderId="24" xfId="0" applyNumberFormat="1" applyFont="1" applyBorder="1" applyAlignment="1">
      <alignment horizontal="right" vertical="center" wrapText="1" indent="1"/>
    </xf>
    <xf numFmtId="3" fontId="2" fillId="0" borderId="22" xfId="0" applyNumberFormat="1" applyFont="1" applyBorder="1" applyAlignment="1">
      <alignment horizontal="right" vertical="center" wrapText="1" indent="1"/>
    </xf>
    <xf numFmtId="3" fontId="2" fillId="0" borderId="24" xfId="0" applyNumberFormat="1" applyFont="1" applyBorder="1" applyAlignment="1">
      <alignment horizontal="right" vertical="center" wrapText="1" indent="1"/>
    </xf>
    <xf numFmtId="3" fontId="2" fillId="0" borderId="1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165" fontId="3" fillId="2" borderId="24" xfId="0" applyNumberFormat="1" applyFont="1" applyFill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165" fontId="2" fillId="0" borderId="24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 vertical="center"/>
    </xf>
    <xf numFmtId="165" fontId="3" fillId="2" borderId="40" xfId="0" applyNumberFormat="1" applyFont="1" applyFill="1" applyBorder="1" applyAlignment="1">
      <alignment horizontal="right" vertical="center"/>
    </xf>
    <xf numFmtId="165" fontId="3" fillId="0" borderId="40" xfId="0" applyNumberFormat="1" applyFont="1" applyBorder="1" applyAlignment="1">
      <alignment horizontal="right" vertical="center"/>
    </xf>
    <xf numFmtId="165" fontId="2" fillId="0" borderId="40" xfId="0" applyNumberFormat="1" applyFont="1" applyBorder="1" applyAlignment="1">
      <alignment horizontal="right" vertical="center"/>
    </xf>
    <xf numFmtId="165" fontId="3" fillId="2" borderId="22" xfId="0" applyNumberFormat="1" applyFont="1" applyFill="1" applyBorder="1" applyAlignment="1">
      <alignment horizontal="right" vertical="center" wrapText="1" indent="1"/>
    </xf>
    <xf numFmtId="165" fontId="3" fillId="0" borderId="22" xfId="0" applyNumberFormat="1" applyFont="1" applyBorder="1" applyAlignment="1">
      <alignment horizontal="right" vertical="center" wrapText="1" indent="1"/>
    </xf>
    <xf numFmtId="165" fontId="3" fillId="2" borderId="22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165" fontId="3" fillId="0" borderId="24" xfId="0" applyNumberFormat="1" applyFont="1" applyBorder="1" applyAlignment="1">
      <alignment horizontal="right" vertical="center" wrapText="1" indent="1"/>
    </xf>
    <xf numFmtId="0" fontId="2" fillId="0" borderId="45" xfId="4" applyFont="1" applyFill="1" applyBorder="1" applyAlignment="1">
      <alignment horizontal="center" wrapText="1"/>
    </xf>
    <xf numFmtId="3" fontId="3" fillId="2" borderId="24" xfId="0" applyNumberFormat="1" applyFont="1" applyFill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/>
    </xf>
    <xf numFmtId="43" fontId="3" fillId="2" borderId="40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10" fontId="3" fillId="0" borderId="40" xfId="3" applyNumberFormat="1" applyFont="1" applyBorder="1" applyAlignment="1">
      <alignment horizontal="right" vertical="center"/>
    </xf>
    <xf numFmtId="10" fontId="2" fillId="0" borderId="40" xfId="3" applyNumberFormat="1" applyFont="1" applyBorder="1" applyAlignment="1">
      <alignment horizontal="right" vertical="center"/>
    </xf>
    <xf numFmtId="10" fontId="2" fillId="0" borderId="4" xfId="3" applyNumberFormat="1" applyFont="1" applyBorder="1" applyAlignment="1">
      <alignment horizontal="right" vertical="center"/>
    </xf>
    <xf numFmtId="43" fontId="3" fillId="2" borderId="44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wrapText="1"/>
    </xf>
    <xf numFmtId="0" fontId="5" fillId="0" borderId="24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 textRotation="90" wrapText="1"/>
    </xf>
    <xf numFmtId="0" fontId="5" fillId="0" borderId="34" xfId="0" applyFont="1" applyBorder="1" applyAlignment="1">
      <alignment horizontal="right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3" fillId="2" borderId="44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vertical="center" wrapText="1"/>
    </xf>
  </cellXfs>
  <cellStyles count="5">
    <cellStyle name="Euro" xfId="1"/>
    <cellStyle name="Normal" xfId="0" builtinId="0"/>
    <cellStyle name="Normal 2" xfId="4"/>
    <cellStyle name="Porcentaje" xfId="3" builtinId="5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28575</xdr:rowOff>
    </xdr:from>
    <xdr:to>
      <xdr:col>2</xdr:col>
      <xdr:colOff>219075</xdr:colOff>
      <xdr:row>4</xdr:row>
      <xdr:rowOff>152400</xdr:rowOff>
    </xdr:to>
    <xdr:pic>
      <xdr:nvPicPr>
        <xdr:cNvPr id="2" name="Imagen 2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87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2"/>
  <sheetViews>
    <sheetView tabSelected="1" topLeftCell="I1" zoomScaleNormal="100" zoomScaleSheetLayoutView="100" workbookViewId="0">
      <selection activeCell="K105" sqref="K105:L105"/>
    </sheetView>
  </sheetViews>
  <sheetFormatPr baseColWidth="10" defaultRowHeight="12.75" x14ac:dyDescent="0.2"/>
  <cols>
    <col min="1" max="1" width="10" style="1" customWidth="1"/>
    <col min="2" max="6" width="3.7109375" style="1" customWidth="1"/>
    <col min="7" max="7" width="4.42578125" style="1" customWidth="1"/>
    <col min="8" max="8" width="7.28515625" style="1" customWidth="1"/>
    <col min="9" max="9" width="40.42578125" style="2" customWidth="1"/>
    <col min="10" max="10" width="5" style="3" customWidth="1"/>
    <col min="11" max="11" width="12.5703125" style="2" customWidth="1"/>
    <col min="12" max="13" width="9.7109375" style="2" customWidth="1"/>
    <col min="14" max="16" width="9.7109375" style="25" customWidth="1"/>
    <col min="17" max="17" width="9.7109375" style="56" customWidth="1"/>
    <col min="18" max="18" width="9.7109375" style="25" customWidth="1"/>
    <col min="19" max="22" width="9.7109375" style="26" customWidth="1"/>
    <col min="23" max="23" width="8.7109375" style="23" customWidth="1"/>
    <col min="24" max="24" width="11.42578125" style="1"/>
    <col min="25" max="25" width="10.85546875" style="1" customWidth="1"/>
    <col min="26" max="16384" width="11.42578125" style="1"/>
  </cols>
  <sheetData>
    <row r="1" spans="1:25" ht="12.75" customHeight="1" x14ac:dyDescent="0.2">
      <c r="O1" s="155"/>
      <c r="P1" s="155"/>
      <c r="Q1" s="155"/>
      <c r="V1" s="154" t="s">
        <v>16</v>
      </c>
      <c r="W1" s="154"/>
    </row>
    <row r="2" spans="1:25" ht="15" customHeight="1" x14ac:dyDescent="0.25">
      <c r="A2" s="144" t="s">
        <v>14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5" ht="15" customHeight="1" x14ac:dyDescent="0.2">
      <c r="A3" s="145" t="s">
        <v>15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</row>
    <row r="4" spans="1:25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7"/>
      <c r="O4" s="27"/>
      <c r="P4" s="27"/>
      <c r="Q4" s="27"/>
      <c r="R4" s="27"/>
      <c r="S4" s="27"/>
      <c r="T4" s="27"/>
      <c r="U4" s="27"/>
      <c r="V4" s="27"/>
      <c r="W4" s="21"/>
    </row>
    <row r="5" spans="1:25" ht="14.25" customHeight="1" x14ac:dyDescent="0.2">
      <c r="A5" s="4"/>
      <c r="B5" s="4"/>
      <c r="C5" s="4"/>
      <c r="D5" s="4"/>
      <c r="E5" s="4"/>
      <c r="F5" s="4"/>
      <c r="G5" s="4"/>
      <c r="H5" s="4"/>
      <c r="K5" s="150"/>
      <c r="L5" s="150"/>
      <c r="M5" s="150"/>
      <c r="N5" s="28"/>
      <c r="O5" s="28"/>
      <c r="P5" s="28"/>
      <c r="Q5" s="29"/>
      <c r="T5" s="146" t="s">
        <v>120</v>
      </c>
      <c r="U5" s="146"/>
      <c r="V5" s="146"/>
      <c r="W5" s="146"/>
    </row>
    <row r="6" spans="1:25" ht="14.25" customHeight="1" thickBot="1" x14ac:dyDescent="0.25">
      <c r="A6" s="63"/>
      <c r="B6" s="63"/>
      <c r="C6" s="63"/>
      <c r="D6" s="63"/>
      <c r="E6" s="63"/>
      <c r="F6" s="63"/>
      <c r="G6" s="63"/>
      <c r="H6" s="63"/>
      <c r="I6" s="64"/>
      <c r="J6" s="65"/>
      <c r="K6" s="61"/>
      <c r="L6" s="61"/>
      <c r="M6" s="61"/>
      <c r="N6" s="66"/>
      <c r="O6" s="66"/>
      <c r="P6" s="66"/>
      <c r="Q6" s="67"/>
      <c r="R6" s="68"/>
      <c r="S6" s="69"/>
      <c r="T6" s="60"/>
      <c r="U6" s="60"/>
      <c r="V6" s="60"/>
      <c r="W6" s="60"/>
    </row>
    <row r="7" spans="1:25" ht="13.5" customHeight="1" thickBot="1" x14ac:dyDescent="0.25">
      <c r="A7" s="147" t="s">
        <v>28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9"/>
    </row>
    <row r="8" spans="1:25" ht="48" customHeight="1" x14ac:dyDescent="0.2">
      <c r="A8" s="62" t="s">
        <v>19</v>
      </c>
      <c r="B8" s="151" t="s">
        <v>12</v>
      </c>
      <c r="C8" s="152"/>
      <c r="D8" s="152"/>
      <c r="E8" s="152"/>
      <c r="F8" s="152"/>
      <c r="G8" s="152"/>
      <c r="H8" s="153"/>
      <c r="I8" s="17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4"/>
    </row>
    <row r="9" spans="1:25" ht="13.5" customHeight="1" x14ac:dyDescent="0.2">
      <c r="A9" s="168" t="s">
        <v>1</v>
      </c>
      <c r="B9" s="142"/>
      <c r="C9" s="142"/>
      <c r="D9" s="142"/>
      <c r="E9" s="142"/>
      <c r="F9" s="142"/>
      <c r="G9" s="142"/>
      <c r="H9" s="143"/>
      <c r="I9" s="156" t="s">
        <v>0</v>
      </c>
      <c r="J9" s="163" t="s">
        <v>9</v>
      </c>
      <c r="K9" s="143" t="s">
        <v>2</v>
      </c>
      <c r="L9" s="141" t="s">
        <v>3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5" ht="38.25" customHeight="1" x14ac:dyDescent="0.2">
      <c r="A10" s="175" t="s">
        <v>6</v>
      </c>
      <c r="B10" s="139" t="s">
        <v>10</v>
      </c>
      <c r="C10" s="139" t="s">
        <v>11</v>
      </c>
      <c r="D10" s="139" t="s">
        <v>20</v>
      </c>
      <c r="E10" s="139" t="s">
        <v>7</v>
      </c>
      <c r="F10" s="139" t="s">
        <v>8</v>
      </c>
      <c r="G10" s="139" t="s">
        <v>21</v>
      </c>
      <c r="H10" s="137" t="s">
        <v>13</v>
      </c>
      <c r="I10" s="156"/>
      <c r="J10" s="164"/>
      <c r="K10" s="143"/>
      <c r="L10" s="166" t="s">
        <v>4</v>
      </c>
      <c r="M10" s="160" t="s">
        <v>22</v>
      </c>
      <c r="N10" s="169" t="s">
        <v>5</v>
      </c>
      <c r="O10" s="170"/>
      <c r="P10" s="170"/>
      <c r="Q10" s="171"/>
      <c r="R10" s="30" t="s">
        <v>17</v>
      </c>
      <c r="S10" s="31"/>
      <c r="T10" s="31"/>
      <c r="U10" s="31"/>
      <c r="V10" s="31"/>
      <c r="W10" s="6"/>
      <c r="Y10" s="20"/>
    </row>
    <row r="11" spans="1:25" ht="42.75" customHeight="1" thickBot="1" x14ac:dyDescent="0.25">
      <c r="A11" s="176"/>
      <c r="B11" s="159"/>
      <c r="C11" s="159"/>
      <c r="D11" s="159"/>
      <c r="E11" s="140"/>
      <c r="F11" s="162"/>
      <c r="G11" s="162"/>
      <c r="H11" s="138"/>
      <c r="I11" s="157"/>
      <c r="J11" s="165"/>
      <c r="K11" s="158"/>
      <c r="L11" s="167"/>
      <c r="M11" s="161"/>
      <c r="N11" s="32" t="s">
        <v>24</v>
      </c>
      <c r="O11" s="33" t="s">
        <v>25</v>
      </c>
      <c r="P11" s="33" t="s">
        <v>26</v>
      </c>
      <c r="Q11" s="34" t="s">
        <v>23</v>
      </c>
      <c r="R11" s="35" t="s">
        <v>24</v>
      </c>
      <c r="S11" s="33" t="s">
        <v>25</v>
      </c>
      <c r="T11" s="33" t="s">
        <v>26</v>
      </c>
      <c r="U11" s="36" t="s">
        <v>23</v>
      </c>
      <c r="V11" s="37" t="s">
        <v>27</v>
      </c>
      <c r="W11" s="7" t="s">
        <v>18</v>
      </c>
    </row>
    <row r="12" spans="1:25" s="57" customFormat="1" ht="12" x14ac:dyDescent="0.2">
      <c r="A12" s="9"/>
      <c r="B12" s="8">
        <v>2</v>
      </c>
      <c r="C12" s="8"/>
      <c r="D12" s="8"/>
      <c r="E12" s="8"/>
      <c r="F12" s="8"/>
      <c r="G12" s="8"/>
      <c r="H12" s="8"/>
      <c r="I12" s="70" t="s">
        <v>29</v>
      </c>
      <c r="J12" s="71"/>
      <c r="K12" s="72" t="s">
        <v>30</v>
      </c>
      <c r="L12" s="12"/>
      <c r="M12" s="13"/>
      <c r="N12" s="38"/>
      <c r="O12" s="39"/>
      <c r="P12" s="39"/>
      <c r="Q12" s="40"/>
      <c r="R12" s="41"/>
      <c r="S12" s="42"/>
      <c r="T12" s="42"/>
      <c r="U12" s="43"/>
      <c r="V12" s="44"/>
      <c r="W12" s="22"/>
    </row>
    <row r="13" spans="1:25" s="58" customFormat="1" ht="12" x14ac:dyDescent="0.2">
      <c r="A13" s="9"/>
      <c r="B13" s="8"/>
      <c r="C13" s="8">
        <v>5</v>
      </c>
      <c r="D13" s="8"/>
      <c r="E13" s="8"/>
      <c r="F13" s="8"/>
      <c r="G13" s="8"/>
      <c r="H13" s="8"/>
      <c r="I13" s="70" t="s">
        <v>31</v>
      </c>
      <c r="J13" s="71"/>
      <c r="K13" s="72"/>
      <c r="L13" s="14"/>
      <c r="M13" s="15"/>
      <c r="N13" s="45"/>
      <c r="O13" s="46"/>
      <c r="P13" s="46"/>
      <c r="Q13" s="47"/>
      <c r="R13" s="48"/>
      <c r="S13" s="46"/>
      <c r="T13" s="46"/>
      <c r="U13" s="49"/>
      <c r="V13" s="50"/>
      <c r="W13" s="24"/>
    </row>
    <row r="14" spans="1:25" s="58" customFormat="1" ht="12" x14ac:dyDescent="0.2">
      <c r="A14" s="9"/>
      <c r="B14" s="8"/>
      <c r="C14" s="8"/>
      <c r="D14" s="73" t="s">
        <v>32</v>
      </c>
      <c r="E14" s="8"/>
      <c r="F14" s="8"/>
      <c r="G14" s="8"/>
      <c r="H14" s="8"/>
      <c r="I14" s="70" t="s">
        <v>33</v>
      </c>
      <c r="J14" s="71"/>
      <c r="K14" s="72"/>
      <c r="L14" s="14"/>
      <c r="M14" s="15"/>
      <c r="N14" s="45"/>
      <c r="O14" s="46"/>
      <c r="P14" s="46"/>
      <c r="Q14" s="47"/>
      <c r="R14" s="48"/>
      <c r="S14" s="46"/>
      <c r="T14" s="46"/>
      <c r="U14" s="49"/>
      <c r="V14" s="50"/>
      <c r="W14" s="24"/>
    </row>
    <row r="15" spans="1:25" s="58" customFormat="1" ht="12" x14ac:dyDescent="0.2">
      <c r="A15" s="9"/>
      <c r="B15" s="8"/>
      <c r="C15" s="8"/>
      <c r="D15" s="8"/>
      <c r="E15" s="8">
        <v>3</v>
      </c>
      <c r="F15" s="8"/>
      <c r="G15" s="8"/>
      <c r="H15" s="8"/>
      <c r="I15" s="70" t="s">
        <v>34</v>
      </c>
      <c r="J15" s="71"/>
      <c r="K15" s="72"/>
      <c r="L15" s="14"/>
      <c r="M15" s="15"/>
      <c r="N15" s="45"/>
      <c r="O15" s="46"/>
      <c r="P15" s="46"/>
      <c r="Q15" s="47"/>
      <c r="R15" s="48"/>
      <c r="S15" s="46"/>
      <c r="T15" s="46"/>
      <c r="U15" s="49"/>
      <c r="V15" s="50"/>
      <c r="W15" s="24"/>
    </row>
    <row r="16" spans="1:25" s="58" customFormat="1" ht="12" x14ac:dyDescent="0.2">
      <c r="A16" s="9"/>
      <c r="B16" s="8"/>
      <c r="C16" s="8"/>
      <c r="D16" s="8"/>
      <c r="E16" s="74"/>
      <c r="F16" s="8">
        <v>35</v>
      </c>
      <c r="G16" s="8"/>
      <c r="H16" s="8"/>
      <c r="I16" s="70" t="s">
        <v>35</v>
      </c>
      <c r="J16" s="71"/>
      <c r="K16" s="72" t="s">
        <v>30</v>
      </c>
      <c r="L16" s="14"/>
      <c r="M16" s="15"/>
      <c r="N16" s="45"/>
      <c r="O16" s="46"/>
      <c r="P16" s="46"/>
      <c r="Q16" s="47"/>
      <c r="R16" s="48"/>
      <c r="S16" s="46"/>
      <c r="T16" s="46"/>
      <c r="U16" s="49"/>
      <c r="V16" s="50"/>
      <c r="W16" s="24"/>
    </row>
    <row r="17" spans="1:23" s="58" customFormat="1" ht="12" x14ac:dyDescent="0.2">
      <c r="A17" s="9"/>
      <c r="B17" s="8"/>
      <c r="C17" s="8"/>
      <c r="D17" s="8"/>
      <c r="E17" s="8"/>
      <c r="F17" s="74"/>
      <c r="G17" s="73" t="s">
        <v>36</v>
      </c>
      <c r="H17" s="8"/>
      <c r="I17" s="70" t="s">
        <v>37</v>
      </c>
      <c r="J17" s="71"/>
      <c r="K17" s="72" t="s">
        <v>30</v>
      </c>
      <c r="L17" s="14"/>
      <c r="M17" s="15"/>
      <c r="N17" s="45"/>
      <c r="O17" s="46"/>
      <c r="P17" s="46"/>
      <c r="Q17" s="47"/>
      <c r="R17" s="48"/>
      <c r="S17" s="46"/>
      <c r="T17" s="46"/>
      <c r="U17" s="49"/>
      <c r="V17" s="50"/>
      <c r="W17" s="24"/>
    </row>
    <row r="18" spans="1:23" s="58" customFormat="1" ht="12" x14ac:dyDescent="0.2">
      <c r="A18" s="9"/>
      <c r="B18" s="8"/>
      <c r="C18" s="8"/>
      <c r="D18" s="8"/>
      <c r="E18" s="8"/>
      <c r="F18" s="8"/>
      <c r="G18" s="74"/>
      <c r="H18" s="73" t="s">
        <v>38</v>
      </c>
      <c r="I18" s="70" t="s">
        <v>39</v>
      </c>
      <c r="J18" s="71"/>
      <c r="K18" s="72" t="s">
        <v>30</v>
      </c>
      <c r="L18" s="14"/>
      <c r="M18" s="15"/>
      <c r="N18" s="45"/>
      <c r="O18" s="46"/>
      <c r="P18" s="46"/>
      <c r="Q18" s="47"/>
      <c r="R18" s="48"/>
      <c r="S18" s="46"/>
      <c r="T18" s="46"/>
      <c r="U18" s="49"/>
      <c r="V18" s="50"/>
      <c r="W18" s="129"/>
    </row>
    <row r="19" spans="1:23" s="58" customFormat="1" ht="12" x14ac:dyDescent="0.2">
      <c r="A19" s="9"/>
      <c r="B19" s="8"/>
      <c r="C19" s="8"/>
      <c r="D19" s="8"/>
      <c r="E19" s="8"/>
      <c r="F19" s="8"/>
      <c r="G19" s="74"/>
      <c r="H19" s="8"/>
      <c r="I19" s="70"/>
      <c r="J19" s="71"/>
      <c r="K19" s="100"/>
      <c r="L19" s="105"/>
      <c r="M19" s="106"/>
      <c r="N19" s="48"/>
      <c r="O19" s="46"/>
      <c r="P19" s="46"/>
      <c r="Q19" s="47"/>
      <c r="R19" s="48"/>
      <c r="S19" s="46"/>
      <c r="T19" s="46"/>
      <c r="U19" s="49"/>
      <c r="V19" s="50"/>
      <c r="W19" s="129"/>
    </row>
    <row r="20" spans="1:23" s="58" customFormat="1" ht="12" x14ac:dyDescent="0.2">
      <c r="A20" s="9">
        <v>1</v>
      </c>
      <c r="B20" s="8"/>
      <c r="C20" s="8"/>
      <c r="D20" s="8"/>
      <c r="E20" s="8"/>
      <c r="F20" s="8"/>
      <c r="G20" s="74"/>
      <c r="H20" s="75"/>
      <c r="I20" s="76" t="s">
        <v>40</v>
      </c>
      <c r="J20" s="77"/>
      <c r="K20" s="78"/>
      <c r="L20" s="102">
        <f t="shared" ref="L20:M20" si="0">SUM(L21:L23)</f>
        <v>20</v>
      </c>
      <c r="M20" s="114">
        <f t="shared" si="0"/>
        <v>20</v>
      </c>
      <c r="N20" s="102">
        <f>SUM(N21:N23)</f>
        <v>5</v>
      </c>
      <c r="O20" s="97">
        <f t="shared" ref="O20:Q20" si="1">SUM(O21:O23)</f>
        <v>5</v>
      </c>
      <c r="P20" s="97">
        <f t="shared" si="1"/>
        <v>5</v>
      </c>
      <c r="Q20" s="114">
        <f t="shared" si="1"/>
        <v>5</v>
      </c>
      <c r="R20" s="102">
        <f t="shared" ref="R20" si="2">SUM(R21:R23)</f>
        <v>6</v>
      </c>
      <c r="S20" s="97">
        <f t="shared" ref="S20" si="3">SUM(S21:S23)</f>
        <v>5</v>
      </c>
      <c r="T20" s="97">
        <f t="shared" ref="T20:U20" si="4">SUM(T21:T23)</f>
        <v>5</v>
      </c>
      <c r="U20" s="97">
        <f t="shared" si="4"/>
        <v>5</v>
      </c>
      <c r="V20" s="119">
        <f t="shared" ref="V20" si="5">SUM(V21:V23)</f>
        <v>21</v>
      </c>
      <c r="W20" s="130">
        <f>+V20/L20*100</f>
        <v>105</v>
      </c>
    </row>
    <row r="21" spans="1:23" s="58" customFormat="1" ht="12" x14ac:dyDescent="0.2">
      <c r="A21" s="9"/>
      <c r="B21" s="8"/>
      <c r="C21" s="8"/>
      <c r="D21" s="8"/>
      <c r="E21" s="8"/>
      <c r="F21" s="8"/>
      <c r="G21" s="74"/>
      <c r="H21" s="75"/>
      <c r="I21" s="79" t="s">
        <v>41</v>
      </c>
      <c r="J21" s="86">
        <v>1</v>
      </c>
      <c r="K21" s="95" t="s">
        <v>42</v>
      </c>
      <c r="L21" s="123">
        <f>+N21+O21+P21+Q21</f>
        <v>12</v>
      </c>
      <c r="M21" s="126">
        <f>+L21</f>
        <v>12</v>
      </c>
      <c r="N21" s="103">
        <v>3</v>
      </c>
      <c r="O21" s="98">
        <v>3</v>
      </c>
      <c r="P21" s="98">
        <v>3</v>
      </c>
      <c r="Q21" s="115">
        <v>3</v>
      </c>
      <c r="R21" s="103">
        <v>3</v>
      </c>
      <c r="S21" s="98">
        <v>3</v>
      </c>
      <c r="T21" s="136">
        <v>3</v>
      </c>
      <c r="U21" s="117">
        <v>3</v>
      </c>
      <c r="V21" s="120">
        <f>+R21+S21+T21+U21</f>
        <v>12</v>
      </c>
      <c r="W21" s="120">
        <f>+V21/L21*100</f>
        <v>100</v>
      </c>
    </row>
    <row r="22" spans="1:23" s="58" customFormat="1" ht="33.75" x14ac:dyDescent="0.2">
      <c r="A22" s="9"/>
      <c r="B22" s="8"/>
      <c r="C22" s="8"/>
      <c r="D22" s="8"/>
      <c r="E22" s="8"/>
      <c r="F22" s="8"/>
      <c r="G22" s="74"/>
      <c r="H22" s="75"/>
      <c r="I22" s="79" t="s">
        <v>43</v>
      </c>
      <c r="J22" s="86">
        <v>2</v>
      </c>
      <c r="K22" s="95" t="s">
        <v>42</v>
      </c>
      <c r="L22" s="123">
        <f t="shared" ref="L22:L45" si="6">+N22+O22+P22+Q22</f>
        <v>4</v>
      </c>
      <c r="M22" s="126">
        <f t="shared" ref="M22:M23" si="7">+L22</f>
        <v>4</v>
      </c>
      <c r="N22" s="103">
        <v>1</v>
      </c>
      <c r="O22" s="98">
        <v>1</v>
      </c>
      <c r="P22" s="98">
        <v>1</v>
      </c>
      <c r="Q22" s="115">
        <v>1</v>
      </c>
      <c r="R22" s="103">
        <v>1</v>
      </c>
      <c r="S22" s="98">
        <v>1</v>
      </c>
      <c r="T22" s="136">
        <v>1</v>
      </c>
      <c r="U22" s="117">
        <v>1</v>
      </c>
      <c r="V22" s="120">
        <f t="shared" ref="V22:V23" si="8">+R22+S22+T22+U22</f>
        <v>4</v>
      </c>
      <c r="W22" s="120">
        <f t="shared" ref="W22:W23" si="9">+V22/L22*100</f>
        <v>100</v>
      </c>
    </row>
    <row r="23" spans="1:23" s="58" customFormat="1" ht="22.5" x14ac:dyDescent="0.2">
      <c r="A23" s="9"/>
      <c r="B23" s="8"/>
      <c r="C23" s="8"/>
      <c r="D23" s="8"/>
      <c r="E23" s="8"/>
      <c r="F23" s="8"/>
      <c r="G23" s="74"/>
      <c r="H23" s="75"/>
      <c r="I23" s="79" t="s">
        <v>44</v>
      </c>
      <c r="J23" s="86">
        <v>3</v>
      </c>
      <c r="K23" s="95" t="s">
        <v>45</v>
      </c>
      <c r="L23" s="123">
        <f t="shared" si="6"/>
        <v>4</v>
      </c>
      <c r="M23" s="126">
        <f t="shared" si="7"/>
        <v>4</v>
      </c>
      <c r="N23" s="103">
        <v>1</v>
      </c>
      <c r="O23" s="98">
        <v>1</v>
      </c>
      <c r="P23" s="98">
        <v>1</v>
      </c>
      <c r="Q23" s="115">
        <v>1</v>
      </c>
      <c r="R23" s="103">
        <v>2</v>
      </c>
      <c r="S23" s="98">
        <v>1</v>
      </c>
      <c r="T23" s="136">
        <v>1</v>
      </c>
      <c r="U23" s="117">
        <v>1</v>
      </c>
      <c r="V23" s="120">
        <f t="shared" si="8"/>
        <v>5</v>
      </c>
      <c r="W23" s="120">
        <f t="shared" si="9"/>
        <v>125</v>
      </c>
    </row>
    <row r="24" spans="1:23" s="58" customFormat="1" ht="12" x14ac:dyDescent="0.2">
      <c r="A24" s="9"/>
      <c r="B24" s="8"/>
      <c r="C24" s="8"/>
      <c r="D24" s="8"/>
      <c r="E24" s="8"/>
      <c r="F24" s="8"/>
      <c r="G24" s="74"/>
      <c r="H24" s="75"/>
      <c r="I24" s="79"/>
      <c r="J24" s="80"/>
      <c r="K24" s="95"/>
      <c r="L24" s="123"/>
      <c r="M24" s="107"/>
      <c r="N24" s="103"/>
      <c r="O24" s="98"/>
      <c r="P24" s="98"/>
      <c r="Q24" s="115"/>
      <c r="R24" s="103"/>
      <c r="S24" s="98"/>
      <c r="T24" s="98"/>
      <c r="U24" s="117"/>
      <c r="V24" s="120"/>
      <c r="W24" s="131"/>
    </row>
    <row r="25" spans="1:23" s="58" customFormat="1" ht="12" x14ac:dyDescent="0.2">
      <c r="A25" s="9">
        <v>2</v>
      </c>
      <c r="B25" s="8"/>
      <c r="C25" s="8"/>
      <c r="D25" s="8"/>
      <c r="E25" s="8"/>
      <c r="F25" s="8"/>
      <c r="G25" s="74"/>
      <c r="H25" s="75"/>
      <c r="I25" s="76" t="s">
        <v>46</v>
      </c>
      <c r="J25" s="77"/>
      <c r="K25" s="94"/>
      <c r="L25" s="124">
        <f t="shared" ref="L25:V25" si="10">SUM(L26:L45)</f>
        <v>76</v>
      </c>
      <c r="M25" s="114">
        <f t="shared" si="10"/>
        <v>76</v>
      </c>
      <c r="N25" s="102">
        <f t="shared" si="10"/>
        <v>17</v>
      </c>
      <c r="O25" s="97">
        <f t="shared" si="10"/>
        <v>25</v>
      </c>
      <c r="P25" s="97">
        <f t="shared" si="10"/>
        <v>16</v>
      </c>
      <c r="Q25" s="114">
        <f t="shared" si="10"/>
        <v>18</v>
      </c>
      <c r="R25" s="102">
        <f t="shared" si="10"/>
        <v>17</v>
      </c>
      <c r="S25" s="97">
        <f t="shared" si="10"/>
        <v>20</v>
      </c>
      <c r="T25" s="97">
        <f t="shared" si="10"/>
        <v>17</v>
      </c>
      <c r="U25" s="97">
        <f t="shared" si="10"/>
        <v>15</v>
      </c>
      <c r="V25" s="119">
        <f t="shared" si="10"/>
        <v>69</v>
      </c>
      <c r="W25" s="130">
        <f>+V25/L25*100</f>
        <v>90.789473684210535</v>
      </c>
    </row>
    <row r="26" spans="1:23" s="58" customFormat="1" ht="33.75" x14ac:dyDescent="0.2">
      <c r="A26" s="9"/>
      <c r="B26" s="8"/>
      <c r="C26" s="8"/>
      <c r="D26" s="8"/>
      <c r="E26" s="8"/>
      <c r="F26" s="8"/>
      <c r="G26" s="74"/>
      <c r="H26" s="75"/>
      <c r="I26" s="79" t="s">
        <v>47</v>
      </c>
      <c r="J26" s="86">
        <v>1</v>
      </c>
      <c r="K26" s="96" t="s">
        <v>42</v>
      </c>
      <c r="L26" s="123">
        <f t="shared" si="6"/>
        <v>5</v>
      </c>
      <c r="M26" s="126">
        <f>+L26</f>
        <v>5</v>
      </c>
      <c r="N26" s="103">
        <v>1</v>
      </c>
      <c r="O26" s="98">
        <v>1</v>
      </c>
      <c r="P26" s="98">
        <v>1</v>
      </c>
      <c r="Q26" s="115">
        <v>2</v>
      </c>
      <c r="R26" s="103">
        <v>1</v>
      </c>
      <c r="S26" s="98">
        <v>1</v>
      </c>
      <c r="T26" s="136">
        <v>0</v>
      </c>
      <c r="U26" s="117">
        <v>2</v>
      </c>
      <c r="V26" s="120">
        <f t="shared" ref="V26:V45" si="11">+R26+S26+T26+U26</f>
        <v>4</v>
      </c>
      <c r="W26" s="120">
        <f t="shared" ref="W26:W45" si="12">+V26/L26*100</f>
        <v>80</v>
      </c>
    </row>
    <row r="27" spans="1:23" s="58" customFormat="1" ht="33.75" x14ac:dyDescent="0.2">
      <c r="A27" s="9"/>
      <c r="B27" s="8"/>
      <c r="C27" s="8"/>
      <c r="D27" s="8"/>
      <c r="E27" s="8"/>
      <c r="F27" s="8"/>
      <c r="G27" s="8"/>
      <c r="H27" s="81"/>
      <c r="I27" s="79" t="s">
        <v>49</v>
      </c>
      <c r="J27" s="86">
        <v>2</v>
      </c>
      <c r="K27" s="96" t="s">
        <v>48</v>
      </c>
      <c r="L27" s="123">
        <f t="shared" si="6"/>
        <v>2</v>
      </c>
      <c r="M27" s="126">
        <f t="shared" ref="M27:M45" si="13">+L27</f>
        <v>2</v>
      </c>
      <c r="N27" s="103">
        <v>0</v>
      </c>
      <c r="O27" s="98">
        <v>0</v>
      </c>
      <c r="P27" s="98">
        <v>1</v>
      </c>
      <c r="Q27" s="115">
        <v>1</v>
      </c>
      <c r="R27" s="103">
        <v>0</v>
      </c>
      <c r="S27" s="98">
        <v>0</v>
      </c>
      <c r="T27" s="136">
        <v>1</v>
      </c>
      <c r="U27" s="117">
        <v>1</v>
      </c>
      <c r="V27" s="120">
        <f t="shared" si="11"/>
        <v>2</v>
      </c>
      <c r="W27" s="120">
        <f t="shared" si="12"/>
        <v>100</v>
      </c>
    </row>
    <row r="28" spans="1:23" s="58" customFormat="1" ht="33.75" x14ac:dyDescent="0.2">
      <c r="A28" s="82"/>
      <c r="B28" s="18"/>
      <c r="C28" s="18"/>
      <c r="D28" s="18"/>
      <c r="E28" s="18"/>
      <c r="F28" s="18"/>
      <c r="G28" s="18"/>
      <c r="H28" s="81"/>
      <c r="I28" s="83" t="s">
        <v>50</v>
      </c>
      <c r="J28" s="86">
        <v>3</v>
      </c>
      <c r="K28" s="95" t="s">
        <v>45</v>
      </c>
      <c r="L28" s="123">
        <f t="shared" si="6"/>
        <v>6</v>
      </c>
      <c r="M28" s="126">
        <f t="shared" si="13"/>
        <v>6</v>
      </c>
      <c r="N28" s="103">
        <v>2</v>
      </c>
      <c r="O28" s="98">
        <v>3</v>
      </c>
      <c r="P28" s="98">
        <v>1</v>
      </c>
      <c r="Q28" s="115">
        <v>0</v>
      </c>
      <c r="R28" s="103">
        <v>2</v>
      </c>
      <c r="S28" s="98">
        <v>3</v>
      </c>
      <c r="T28" s="136">
        <v>1</v>
      </c>
      <c r="U28" s="117">
        <v>0</v>
      </c>
      <c r="V28" s="120">
        <f t="shared" si="11"/>
        <v>6</v>
      </c>
      <c r="W28" s="120">
        <f t="shared" si="12"/>
        <v>100</v>
      </c>
    </row>
    <row r="29" spans="1:23" s="58" customFormat="1" ht="22.5" x14ac:dyDescent="0.2">
      <c r="A29" s="9"/>
      <c r="B29" s="8"/>
      <c r="C29" s="8"/>
      <c r="D29" s="8"/>
      <c r="E29" s="8"/>
      <c r="F29" s="8"/>
      <c r="G29" s="8"/>
      <c r="H29" s="84"/>
      <c r="I29" s="79" t="s">
        <v>51</v>
      </c>
      <c r="J29" s="86">
        <v>4</v>
      </c>
      <c r="K29" s="95" t="s">
        <v>52</v>
      </c>
      <c r="L29" s="123">
        <f t="shared" si="6"/>
        <v>8</v>
      </c>
      <c r="M29" s="126">
        <f t="shared" si="13"/>
        <v>8</v>
      </c>
      <c r="N29" s="103">
        <v>2</v>
      </c>
      <c r="O29" s="98">
        <v>2</v>
      </c>
      <c r="P29" s="98">
        <v>2</v>
      </c>
      <c r="Q29" s="115">
        <v>2</v>
      </c>
      <c r="R29" s="103">
        <v>2</v>
      </c>
      <c r="S29" s="98">
        <v>2</v>
      </c>
      <c r="T29" s="136">
        <v>2</v>
      </c>
      <c r="U29" s="117">
        <v>2</v>
      </c>
      <c r="V29" s="120">
        <f t="shared" si="11"/>
        <v>8</v>
      </c>
      <c r="W29" s="120">
        <f t="shared" si="12"/>
        <v>100</v>
      </c>
    </row>
    <row r="30" spans="1:23" s="58" customFormat="1" ht="22.5" x14ac:dyDescent="0.2">
      <c r="A30" s="82"/>
      <c r="B30" s="18"/>
      <c r="C30" s="18"/>
      <c r="D30" s="18"/>
      <c r="E30" s="18"/>
      <c r="F30" s="18"/>
      <c r="G30" s="18"/>
      <c r="H30" s="81"/>
      <c r="I30" s="83" t="s">
        <v>53</v>
      </c>
      <c r="J30" s="86">
        <v>5</v>
      </c>
      <c r="K30" s="95" t="s">
        <v>42</v>
      </c>
      <c r="L30" s="123">
        <f t="shared" si="6"/>
        <v>2</v>
      </c>
      <c r="M30" s="126">
        <f t="shared" si="13"/>
        <v>2</v>
      </c>
      <c r="N30" s="103">
        <v>0</v>
      </c>
      <c r="O30" s="98">
        <v>1</v>
      </c>
      <c r="P30" s="98">
        <v>1</v>
      </c>
      <c r="Q30" s="115">
        <v>0</v>
      </c>
      <c r="R30" s="103">
        <v>0</v>
      </c>
      <c r="S30" s="98">
        <v>1</v>
      </c>
      <c r="T30" s="136">
        <v>1</v>
      </c>
      <c r="U30" s="117">
        <v>0</v>
      </c>
      <c r="V30" s="120">
        <f t="shared" si="11"/>
        <v>2</v>
      </c>
      <c r="W30" s="120">
        <f t="shared" si="12"/>
        <v>100</v>
      </c>
    </row>
    <row r="31" spans="1:23" s="58" customFormat="1" ht="22.5" x14ac:dyDescent="0.2">
      <c r="A31" s="82"/>
      <c r="B31" s="18"/>
      <c r="C31" s="18"/>
      <c r="D31" s="18"/>
      <c r="E31" s="18"/>
      <c r="F31" s="18"/>
      <c r="G31" s="18"/>
      <c r="H31" s="81"/>
      <c r="I31" s="79" t="s">
        <v>54</v>
      </c>
      <c r="J31" s="86">
        <v>6</v>
      </c>
      <c r="K31" s="95" t="s">
        <v>48</v>
      </c>
      <c r="L31" s="123">
        <f t="shared" si="6"/>
        <v>1</v>
      </c>
      <c r="M31" s="126">
        <f t="shared" si="13"/>
        <v>1</v>
      </c>
      <c r="N31" s="103">
        <v>0</v>
      </c>
      <c r="O31" s="98">
        <v>1</v>
      </c>
      <c r="P31" s="98">
        <v>0</v>
      </c>
      <c r="Q31" s="115">
        <v>0</v>
      </c>
      <c r="R31" s="103">
        <v>0</v>
      </c>
      <c r="S31" s="98">
        <v>1</v>
      </c>
      <c r="T31" s="136">
        <v>0</v>
      </c>
      <c r="U31" s="117">
        <v>0</v>
      </c>
      <c r="V31" s="120">
        <f t="shared" si="11"/>
        <v>1</v>
      </c>
      <c r="W31" s="120">
        <f t="shared" si="12"/>
        <v>100</v>
      </c>
    </row>
    <row r="32" spans="1:23" s="58" customFormat="1" ht="33.75" x14ac:dyDescent="0.2">
      <c r="A32" s="82"/>
      <c r="B32" s="18"/>
      <c r="C32" s="18"/>
      <c r="D32" s="18"/>
      <c r="E32" s="18"/>
      <c r="F32" s="18"/>
      <c r="G32" s="18"/>
      <c r="H32" s="81"/>
      <c r="I32" s="79" t="s">
        <v>55</v>
      </c>
      <c r="J32" s="86">
        <v>7</v>
      </c>
      <c r="K32" s="95" t="s">
        <v>56</v>
      </c>
      <c r="L32" s="123">
        <f t="shared" si="6"/>
        <v>4</v>
      </c>
      <c r="M32" s="126">
        <f t="shared" si="13"/>
        <v>4</v>
      </c>
      <c r="N32" s="103">
        <v>1</v>
      </c>
      <c r="O32" s="98">
        <v>1</v>
      </c>
      <c r="P32" s="98">
        <v>1</v>
      </c>
      <c r="Q32" s="115">
        <v>1</v>
      </c>
      <c r="R32" s="103">
        <v>1</v>
      </c>
      <c r="S32" s="98">
        <v>1</v>
      </c>
      <c r="T32" s="136">
        <v>1</v>
      </c>
      <c r="U32" s="117">
        <v>1</v>
      </c>
      <c r="V32" s="120">
        <f t="shared" si="11"/>
        <v>4</v>
      </c>
      <c r="W32" s="120">
        <f t="shared" si="12"/>
        <v>100</v>
      </c>
    </row>
    <row r="33" spans="1:23" s="58" customFormat="1" ht="22.5" x14ac:dyDescent="0.2">
      <c r="A33" s="82"/>
      <c r="B33" s="18"/>
      <c r="C33" s="18"/>
      <c r="D33" s="18"/>
      <c r="E33" s="18"/>
      <c r="F33" s="18"/>
      <c r="G33" s="18"/>
      <c r="H33" s="81"/>
      <c r="I33" s="79" t="s">
        <v>57</v>
      </c>
      <c r="J33" s="86">
        <v>8</v>
      </c>
      <c r="K33" s="95" t="s">
        <v>56</v>
      </c>
      <c r="L33" s="123">
        <f t="shared" si="6"/>
        <v>2</v>
      </c>
      <c r="M33" s="126">
        <f t="shared" si="13"/>
        <v>2</v>
      </c>
      <c r="N33" s="103">
        <v>1</v>
      </c>
      <c r="O33" s="98">
        <v>0</v>
      </c>
      <c r="P33" s="98">
        <v>1</v>
      </c>
      <c r="Q33" s="115">
        <v>0</v>
      </c>
      <c r="R33" s="103">
        <v>1</v>
      </c>
      <c r="S33" s="98">
        <v>0</v>
      </c>
      <c r="T33" s="136">
        <v>1</v>
      </c>
      <c r="U33" s="117">
        <v>0</v>
      </c>
      <c r="V33" s="120">
        <f t="shared" si="11"/>
        <v>2</v>
      </c>
      <c r="W33" s="120">
        <f t="shared" si="12"/>
        <v>100</v>
      </c>
    </row>
    <row r="34" spans="1:23" s="58" customFormat="1" ht="33.75" x14ac:dyDescent="0.2">
      <c r="A34" s="82"/>
      <c r="B34" s="18"/>
      <c r="C34" s="18"/>
      <c r="D34" s="18"/>
      <c r="E34" s="18"/>
      <c r="F34" s="18"/>
      <c r="G34" s="18"/>
      <c r="H34" s="81"/>
      <c r="I34" s="79" t="s">
        <v>58</v>
      </c>
      <c r="J34" s="86">
        <v>9</v>
      </c>
      <c r="K34" s="95" t="s">
        <v>56</v>
      </c>
      <c r="L34" s="123">
        <f t="shared" si="6"/>
        <v>4</v>
      </c>
      <c r="M34" s="126">
        <f t="shared" si="13"/>
        <v>4</v>
      </c>
      <c r="N34" s="103">
        <v>1</v>
      </c>
      <c r="O34" s="98">
        <v>1</v>
      </c>
      <c r="P34" s="98">
        <v>1</v>
      </c>
      <c r="Q34" s="115">
        <v>1</v>
      </c>
      <c r="R34" s="103">
        <v>1</v>
      </c>
      <c r="S34" s="98">
        <v>1</v>
      </c>
      <c r="T34" s="136">
        <v>0</v>
      </c>
      <c r="U34" s="117">
        <v>1</v>
      </c>
      <c r="V34" s="120">
        <f t="shared" si="11"/>
        <v>3</v>
      </c>
      <c r="W34" s="120">
        <f t="shared" si="12"/>
        <v>75</v>
      </c>
    </row>
    <row r="35" spans="1:23" s="58" customFormat="1" ht="22.5" x14ac:dyDescent="0.2">
      <c r="A35" s="9">
        <v>5</v>
      </c>
      <c r="B35" s="8"/>
      <c r="C35" s="8"/>
      <c r="D35" s="8"/>
      <c r="E35" s="8"/>
      <c r="F35" s="8"/>
      <c r="G35" s="8"/>
      <c r="H35" s="84"/>
      <c r="I35" s="83" t="s">
        <v>59</v>
      </c>
      <c r="J35" s="86">
        <v>10</v>
      </c>
      <c r="K35" s="95" t="s">
        <v>56</v>
      </c>
      <c r="L35" s="123">
        <f t="shared" si="6"/>
        <v>5</v>
      </c>
      <c r="M35" s="126">
        <f t="shared" si="13"/>
        <v>5</v>
      </c>
      <c r="N35" s="103">
        <v>2</v>
      </c>
      <c r="O35" s="98">
        <v>1</v>
      </c>
      <c r="P35" s="98">
        <v>1</v>
      </c>
      <c r="Q35" s="115">
        <v>1</v>
      </c>
      <c r="R35" s="103">
        <v>2</v>
      </c>
      <c r="S35" s="98">
        <v>1</v>
      </c>
      <c r="T35" s="136">
        <v>2</v>
      </c>
      <c r="U35" s="117">
        <v>0</v>
      </c>
      <c r="V35" s="120">
        <f t="shared" si="11"/>
        <v>5</v>
      </c>
      <c r="W35" s="120">
        <f t="shared" si="12"/>
        <v>100</v>
      </c>
    </row>
    <row r="36" spans="1:23" s="58" customFormat="1" ht="33.75" x14ac:dyDescent="0.2">
      <c r="A36" s="9"/>
      <c r="B36" s="8"/>
      <c r="C36" s="8"/>
      <c r="D36" s="8"/>
      <c r="E36" s="8"/>
      <c r="F36" s="8"/>
      <c r="G36" s="74"/>
      <c r="H36" s="75"/>
      <c r="I36" s="85" t="s">
        <v>60</v>
      </c>
      <c r="J36" s="86">
        <v>11</v>
      </c>
      <c r="K36" s="96" t="s">
        <v>45</v>
      </c>
      <c r="L36" s="123">
        <f t="shared" si="6"/>
        <v>2</v>
      </c>
      <c r="M36" s="126">
        <f t="shared" si="13"/>
        <v>2</v>
      </c>
      <c r="N36" s="103">
        <v>0</v>
      </c>
      <c r="O36" s="98">
        <v>2</v>
      </c>
      <c r="P36" s="98">
        <v>0</v>
      </c>
      <c r="Q36" s="115">
        <v>0</v>
      </c>
      <c r="R36" s="103">
        <v>0</v>
      </c>
      <c r="S36" s="98">
        <v>1</v>
      </c>
      <c r="T36" s="136">
        <v>1</v>
      </c>
      <c r="U36" s="117">
        <v>0</v>
      </c>
      <c r="V36" s="120">
        <f t="shared" si="11"/>
        <v>2</v>
      </c>
      <c r="W36" s="120">
        <f t="shared" si="12"/>
        <v>100</v>
      </c>
    </row>
    <row r="37" spans="1:23" s="58" customFormat="1" ht="22.5" x14ac:dyDescent="0.2">
      <c r="A37" s="9"/>
      <c r="B37" s="8"/>
      <c r="C37" s="8"/>
      <c r="D37" s="8"/>
      <c r="E37" s="8"/>
      <c r="F37" s="8"/>
      <c r="G37" s="74"/>
      <c r="H37" s="75"/>
      <c r="I37" s="83" t="s">
        <v>61</v>
      </c>
      <c r="J37" s="86">
        <v>12</v>
      </c>
      <c r="K37" s="96" t="s">
        <v>45</v>
      </c>
      <c r="L37" s="123">
        <f t="shared" si="6"/>
        <v>5</v>
      </c>
      <c r="M37" s="126">
        <f t="shared" si="13"/>
        <v>5</v>
      </c>
      <c r="N37" s="103">
        <v>2</v>
      </c>
      <c r="O37" s="98">
        <v>2</v>
      </c>
      <c r="P37" s="98">
        <v>0</v>
      </c>
      <c r="Q37" s="115">
        <v>1</v>
      </c>
      <c r="R37" s="103">
        <v>2</v>
      </c>
      <c r="S37" s="98">
        <v>2</v>
      </c>
      <c r="T37" s="136">
        <v>0</v>
      </c>
      <c r="U37" s="117">
        <v>1</v>
      </c>
      <c r="V37" s="120">
        <f t="shared" si="11"/>
        <v>5</v>
      </c>
      <c r="W37" s="120">
        <f t="shared" si="12"/>
        <v>100</v>
      </c>
    </row>
    <row r="38" spans="1:23" s="58" customFormat="1" ht="12" x14ac:dyDescent="0.2">
      <c r="A38" s="9"/>
      <c r="B38" s="8"/>
      <c r="C38" s="8"/>
      <c r="D38" s="8"/>
      <c r="E38" s="8"/>
      <c r="F38" s="8"/>
      <c r="G38" s="74"/>
      <c r="H38" s="75"/>
      <c r="I38" s="83" t="s">
        <v>62</v>
      </c>
      <c r="J38" s="86">
        <v>13</v>
      </c>
      <c r="K38" s="96" t="s">
        <v>42</v>
      </c>
      <c r="L38" s="123">
        <f t="shared" si="6"/>
        <v>2</v>
      </c>
      <c r="M38" s="126">
        <f t="shared" si="13"/>
        <v>2</v>
      </c>
      <c r="N38" s="103">
        <v>0</v>
      </c>
      <c r="O38" s="98">
        <v>1</v>
      </c>
      <c r="P38" s="98">
        <v>1</v>
      </c>
      <c r="Q38" s="115">
        <v>0</v>
      </c>
      <c r="R38" s="103">
        <v>0</v>
      </c>
      <c r="S38" s="98">
        <v>1</v>
      </c>
      <c r="T38" s="136">
        <v>1</v>
      </c>
      <c r="U38" s="117">
        <v>0</v>
      </c>
      <c r="V38" s="120">
        <f t="shared" si="11"/>
        <v>2</v>
      </c>
      <c r="W38" s="120">
        <f t="shared" si="12"/>
        <v>100</v>
      </c>
    </row>
    <row r="39" spans="1:23" s="58" customFormat="1" ht="33.75" x14ac:dyDescent="0.2">
      <c r="A39" s="9"/>
      <c r="B39" s="8"/>
      <c r="C39" s="8"/>
      <c r="D39" s="8"/>
      <c r="E39" s="8"/>
      <c r="F39" s="8"/>
      <c r="G39" s="74"/>
      <c r="H39" s="75"/>
      <c r="I39" s="83" t="s">
        <v>63</v>
      </c>
      <c r="J39" s="86">
        <v>14</v>
      </c>
      <c r="K39" s="96" t="s">
        <v>56</v>
      </c>
      <c r="L39" s="123">
        <f t="shared" si="6"/>
        <v>7</v>
      </c>
      <c r="M39" s="126">
        <f t="shared" si="13"/>
        <v>7</v>
      </c>
      <c r="N39" s="103">
        <v>0</v>
      </c>
      <c r="O39" s="98">
        <v>4</v>
      </c>
      <c r="P39" s="98">
        <v>0</v>
      </c>
      <c r="Q39" s="115">
        <v>3</v>
      </c>
      <c r="R39" s="103">
        <v>0</v>
      </c>
      <c r="S39" s="98">
        <v>0</v>
      </c>
      <c r="T39" s="136">
        <v>0</v>
      </c>
      <c r="U39" s="117">
        <v>2</v>
      </c>
      <c r="V39" s="120">
        <f t="shared" si="11"/>
        <v>2</v>
      </c>
      <c r="W39" s="120">
        <f t="shared" si="12"/>
        <v>28.571428571428569</v>
      </c>
    </row>
    <row r="40" spans="1:23" s="58" customFormat="1" ht="22.5" x14ac:dyDescent="0.2">
      <c r="A40" s="9"/>
      <c r="B40" s="8"/>
      <c r="C40" s="8"/>
      <c r="D40" s="8"/>
      <c r="E40" s="8"/>
      <c r="F40" s="8"/>
      <c r="G40" s="74"/>
      <c r="H40" s="75"/>
      <c r="I40" s="79" t="s">
        <v>64</v>
      </c>
      <c r="J40" s="86">
        <v>15</v>
      </c>
      <c r="K40" s="96" t="s">
        <v>45</v>
      </c>
      <c r="L40" s="123">
        <f t="shared" si="6"/>
        <v>1</v>
      </c>
      <c r="M40" s="126">
        <f t="shared" si="13"/>
        <v>1</v>
      </c>
      <c r="N40" s="103">
        <v>1</v>
      </c>
      <c r="O40" s="98">
        <v>0</v>
      </c>
      <c r="P40" s="98">
        <v>0</v>
      </c>
      <c r="Q40" s="115">
        <v>0</v>
      </c>
      <c r="R40" s="103">
        <v>1</v>
      </c>
      <c r="S40" s="98">
        <v>0</v>
      </c>
      <c r="T40" s="136">
        <v>0</v>
      </c>
      <c r="U40" s="117">
        <v>0</v>
      </c>
      <c r="V40" s="120">
        <f t="shared" si="11"/>
        <v>1</v>
      </c>
      <c r="W40" s="120">
        <f t="shared" si="12"/>
        <v>100</v>
      </c>
    </row>
    <row r="41" spans="1:23" s="58" customFormat="1" ht="45" x14ac:dyDescent="0.2">
      <c r="A41" s="9"/>
      <c r="B41" s="8"/>
      <c r="C41" s="8"/>
      <c r="D41" s="8"/>
      <c r="E41" s="8"/>
      <c r="F41" s="8"/>
      <c r="G41" s="74"/>
      <c r="H41" s="75"/>
      <c r="I41" s="83" t="s">
        <v>65</v>
      </c>
      <c r="J41" s="86">
        <v>16</v>
      </c>
      <c r="K41" s="96" t="s">
        <v>42</v>
      </c>
      <c r="L41" s="123">
        <f t="shared" si="6"/>
        <v>2</v>
      </c>
      <c r="M41" s="126">
        <f t="shared" si="13"/>
        <v>2</v>
      </c>
      <c r="N41" s="103">
        <v>0</v>
      </c>
      <c r="O41" s="98">
        <v>0</v>
      </c>
      <c r="P41" s="98">
        <v>1</v>
      </c>
      <c r="Q41" s="115">
        <v>1</v>
      </c>
      <c r="R41" s="103">
        <v>0</v>
      </c>
      <c r="S41" s="98">
        <v>1</v>
      </c>
      <c r="T41" s="136">
        <v>0</v>
      </c>
      <c r="U41" s="117">
        <v>1</v>
      </c>
      <c r="V41" s="120">
        <f t="shared" si="11"/>
        <v>2</v>
      </c>
      <c r="W41" s="120">
        <f t="shared" si="12"/>
        <v>100</v>
      </c>
    </row>
    <row r="42" spans="1:23" s="58" customFormat="1" ht="22.5" x14ac:dyDescent="0.2">
      <c r="A42" s="9"/>
      <c r="B42" s="8"/>
      <c r="C42" s="8"/>
      <c r="D42" s="8"/>
      <c r="E42" s="8"/>
      <c r="F42" s="8"/>
      <c r="G42" s="74"/>
      <c r="H42" s="75"/>
      <c r="I42" s="83" t="s">
        <v>66</v>
      </c>
      <c r="J42" s="86">
        <v>17</v>
      </c>
      <c r="K42" s="96" t="s">
        <v>42</v>
      </c>
      <c r="L42" s="123">
        <f t="shared" si="6"/>
        <v>1</v>
      </c>
      <c r="M42" s="126">
        <f t="shared" si="13"/>
        <v>1</v>
      </c>
      <c r="N42" s="103">
        <v>0</v>
      </c>
      <c r="O42" s="98">
        <v>1</v>
      </c>
      <c r="P42" s="98">
        <v>0</v>
      </c>
      <c r="Q42" s="115">
        <v>0</v>
      </c>
      <c r="R42" s="103">
        <v>0</v>
      </c>
      <c r="S42" s="98">
        <v>0</v>
      </c>
      <c r="T42" s="136">
        <v>1</v>
      </c>
      <c r="U42" s="117">
        <v>0</v>
      </c>
      <c r="V42" s="120">
        <f t="shared" si="11"/>
        <v>1</v>
      </c>
      <c r="W42" s="120">
        <f t="shared" si="12"/>
        <v>100</v>
      </c>
    </row>
    <row r="43" spans="1:23" s="58" customFormat="1" ht="22.5" x14ac:dyDescent="0.2">
      <c r="A43" s="9"/>
      <c r="B43" s="8"/>
      <c r="C43" s="8"/>
      <c r="D43" s="8"/>
      <c r="E43" s="8"/>
      <c r="F43" s="8"/>
      <c r="G43" s="74"/>
      <c r="H43" s="75"/>
      <c r="I43" s="83" t="s">
        <v>67</v>
      </c>
      <c r="J43" s="86">
        <v>18</v>
      </c>
      <c r="K43" s="96" t="s">
        <v>42</v>
      </c>
      <c r="L43" s="123">
        <f t="shared" si="6"/>
        <v>4</v>
      </c>
      <c r="M43" s="126">
        <f t="shared" si="13"/>
        <v>4</v>
      </c>
      <c r="N43" s="103">
        <v>1</v>
      </c>
      <c r="O43" s="98">
        <v>1</v>
      </c>
      <c r="P43" s="98">
        <v>1</v>
      </c>
      <c r="Q43" s="115">
        <v>1</v>
      </c>
      <c r="R43" s="103">
        <v>1</v>
      </c>
      <c r="S43" s="98">
        <v>1</v>
      </c>
      <c r="T43" s="136">
        <v>1</v>
      </c>
      <c r="U43" s="117">
        <v>1</v>
      </c>
      <c r="V43" s="120">
        <f t="shared" si="11"/>
        <v>4</v>
      </c>
      <c r="W43" s="120">
        <f t="shared" si="12"/>
        <v>100</v>
      </c>
    </row>
    <row r="44" spans="1:23" s="58" customFormat="1" ht="33.75" x14ac:dyDescent="0.2">
      <c r="A44" s="9"/>
      <c r="B44" s="8"/>
      <c r="C44" s="8"/>
      <c r="D44" s="8"/>
      <c r="E44" s="8"/>
      <c r="F44" s="8"/>
      <c r="G44" s="8"/>
      <c r="H44" s="81"/>
      <c r="I44" s="79" t="s">
        <v>68</v>
      </c>
      <c r="J44" s="86">
        <v>19</v>
      </c>
      <c r="K44" s="95" t="s">
        <v>42</v>
      </c>
      <c r="L44" s="123">
        <f t="shared" si="6"/>
        <v>1</v>
      </c>
      <c r="M44" s="126">
        <f t="shared" si="13"/>
        <v>1</v>
      </c>
      <c r="N44" s="103">
        <v>0</v>
      </c>
      <c r="O44" s="98">
        <v>0</v>
      </c>
      <c r="P44" s="98">
        <v>0</v>
      </c>
      <c r="Q44" s="115">
        <v>1</v>
      </c>
      <c r="R44" s="103">
        <v>0</v>
      </c>
      <c r="S44" s="98">
        <v>0</v>
      </c>
      <c r="T44" s="136">
        <v>1</v>
      </c>
      <c r="U44" s="117">
        <v>0</v>
      </c>
      <c r="V44" s="120">
        <f t="shared" si="11"/>
        <v>1</v>
      </c>
      <c r="W44" s="120">
        <f t="shared" si="12"/>
        <v>100</v>
      </c>
    </row>
    <row r="45" spans="1:23" s="58" customFormat="1" ht="33.75" x14ac:dyDescent="0.2">
      <c r="A45" s="9"/>
      <c r="B45" s="8"/>
      <c r="C45" s="8"/>
      <c r="D45" s="8"/>
      <c r="E45" s="8"/>
      <c r="F45" s="8"/>
      <c r="G45" s="74"/>
      <c r="H45" s="75"/>
      <c r="I45" s="79" t="s">
        <v>69</v>
      </c>
      <c r="J45" s="86">
        <v>20</v>
      </c>
      <c r="K45" s="96" t="s">
        <v>42</v>
      </c>
      <c r="L45" s="123">
        <f t="shared" si="6"/>
        <v>12</v>
      </c>
      <c r="M45" s="126">
        <f t="shared" si="13"/>
        <v>12</v>
      </c>
      <c r="N45" s="103">
        <v>3</v>
      </c>
      <c r="O45" s="98">
        <v>3</v>
      </c>
      <c r="P45" s="98">
        <v>3</v>
      </c>
      <c r="Q45" s="115">
        <v>3</v>
      </c>
      <c r="R45" s="103">
        <v>3</v>
      </c>
      <c r="S45" s="98">
        <v>3</v>
      </c>
      <c r="T45" s="136">
        <v>3</v>
      </c>
      <c r="U45" s="117">
        <v>3</v>
      </c>
      <c r="V45" s="120">
        <f t="shared" si="11"/>
        <v>12</v>
      </c>
      <c r="W45" s="120">
        <f t="shared" si="12"/>
        <v>100</v>
      </c>
    </row>
    <row r="46" spans="1:23" s="58" customFormat="1" ht="12" x14ac:dyDescent="0.2">
      <c r="A46" s="9"/>
      <c r="B46" s="8"/>
      <c r="C46" s="8"/>
      <c r="D46" s="8"/>
      <c r="E46" s="8"/>
      <c r="F46" s="8"/>
      <c r="G46" s="74"/>
      <c r="H46" s="75"/>
      <c r="I46" s="79"/>
      <c r="J46" s="86"/>
      <c r="K46" s="96"/>
      <c r="L46" s="108"/>
      <c r="M46" s="109"/>
      <c r="N46" s="103"/>
      <c r="O46" s="98"/>
      <c r="P46" s="98"/>
      <c r="Q46" s="115"/>
      <c r="R46" s="103"/>
      <c r="S46" s="98"/>
      <c r="T46" s="98"/>
      <c r="U46" s="117"/>
      <c r="V46" s="120"/>
      <c r="W46" s="132"/>
    </row>
    <row r="47" spans="1:23" s="58" customFormat="1" ht="12" x14ac:dyDescent="0.2">
      <c r="A47" s="9">
        <v>3</v>
      </c>
      <c r="B47" s="8"/>
      <c r="C47" s="8"/>
      <c r="D47" s="8"/>
      <c r="E47" s="8"/>
      <c r="F47" s="8"/>
      <c r="G47" s="74"/>
      <c r="H47" s="75"/>
      <c r="I47" s="76" t="s">
        <v>70</v>
      </c>
      <c r="J47" s="77"/>
      <c r="K47" s="94"/>
      <c r="L47" s="122">
        <f>SUM(L48:L58)</f>
        <v>83</v>
      </c>
      <c r="M47" s="114">
        <f>SUM(M48:M58)</f>
        <v>83</v>
      </c>
      <c r="N47" s="102">
        <f>SUM(N48:N58)</f>
        <v>23</v>
      </c>
      <c r="O47" s="97">
        <f t="shared" ref="O47:Q47" si="14">SUM(O48:O58)</f>
        <v>20</v>
      </c>
      <c r="P47" s="97">
        <f t="shared" si="14"/>
        <v>17</v>
      </c>
      <c r="Q47" s="114">
        <f t="shared" si="14"/>
        <v>23</v>
      </c>
      <c r="R47" s="102">
        <f t="shared" ref="R47" si="15">SUM(R48:R58)</f>
        <v>23</v>
      </c>
      <c r="S47" s="97">
        <f t="shared" ref="S47" si="16">SUM(S48:S58)</f>
        <v>22</v>
      </c>
      <c r="T47" s="97">
        <f t="shared" ref="T47:U47" si="17">SUM(T48:T58)</f>
        <v>19</v>
      </c>
      <c r="U47" s="97">
        <f t="shared" si="17"/>
        <v>26</v>
      </c>
      <c r="V47" s="119">
        <f t="shared" ref="U47:V47" si="18">SUM(V48:V58)</f>
        <v>90</v>
      </c>
      <c r="W47" s="130">
        <f>+V47/L47*100</f>
        <v>108.43373493975903</v>
      </c>
    </row>
    <row r="48" spans="1:23" s="58" customFormat="1" ht="22.5" x14ac:dyDescent="0.2">
      <c r="A48" s="82"/>
      <c r="B48" s="18"/>
      <c r="C48" s="18"/>
      <c r="D48" s="18"/>
      <c r="E48" s="18"/>
      <c r="F48" s="18"/>
      <c r="G48" s="18"/>
      <c r="H48" s="81"/>
      <c r="I48" s="79" t="s">
        <v>71</v>
      </c>
      <c r="J48" s="86">
        <v>1</v>
      </c>
      <c r="K48" s="127" t="s">
        <v>52</v>
      </c>
      <c r="L48" s="123">
        <f t="shared" ref="L48:L58" si="19">+N48+O48+P48+Q48</f>
        <v>12</v>
      </c>
      <c r="M48" s="109">
        <f>+L48</f>
        <v>12</v>
      </c>
      <c r="N48" s="103">
        <v>3</v>
      </c>
      <c r="O48" s="98">
        <v>3</v>
      </c>
      <c r="P48" s="98">
        <v>3</v>
      </c>
      <c r="Q48" s="115">
        <v>3</v>
      </c>
      <c r="R48" s="103">
        <v>3</v>
      </c>
      <c r="S48" s="98">
        <v>3</v>
      </c>
      <c r="T48" s="98">
        <v>3</v>
      </c>
      <c r="U48" s="117">
        <v>3</v>
      </c>
      <c r="V48" s="120">
        <f t="shared" ref="V48:V58" si="20">+R48+S48+T48+U48</f>
        <v>12</v>
      </c>
      <c r="W48" s="120">
        <f t="shared" ref="W48:W58" si="21">+V48/L48*100</f>
        <v>100</v>
      </c>
    </row>
    <row r="49" spans="1:23" s="58" customFormat="1" ht="22.5" x14ac:dyDescent="0.2">
      <c r="A49" s="9"/>
      <c r="B49" s="8"/>
      <c r="C49" s="8"/>
      <c r="D49" s="8"/>
      <c r="E49" s="8"/>
      <c r="F49" s="8"/>
      <c r="G49" s="8"/>
      <c r="H49" s="84"/>
      <c r="I49" s="79" t="s">
        <v>72</v>
      </c>
      <c r="J49" s="86">
        <v>2</v>
      </c>
      <c r="K49" s="95" t="s">
        <v>42</v>
      </c>
      <c r="L49" s="123">
        <f t="shared" si="19"/>
        <v>4</v>
      </c>
      <c r="M49" s="109">
        <f t="shared" ref="M49:M58" si="22">+L49</f>
        <v>4</v>
      </c>
      <c r="N49" s="103">
        <v>1</v>
      </c>
      <c r="O49" s="98">
        <v>1</v>
      </c>
      <c r="P49" s="98">
        <v>1</v>
      </c>
      <c r="Q49" s="115">
        <v>1</v>
      </c>
      <c r="R49" s="103">
        <v>1</v>
      </c>
      <c r="S49" s="98">
        <v>1</v>
      </c>
      <c r="T49" s="98">
        <v>1</v>
      </c>
      <c r="U49" s="117">
        <v>1</v>
      </c>
      <c r="V49" s="120">
        <f t="shared" si="20"/>
        <v>4</v>
      </c>
      <c r="W49" s="120">
        <f t="shared" si="21"/>
        <v>100</v>
      </c>
    </row>
    <row r="50" spans="1:23" s="58" customFormat="1" ht="33.75" x14ac:dyDescent="0.2">
      <c r="A50" s="82"/>
      <c r="B50" s="18"/>
      <c r="C50" s="18"/>
      <c r="D50" s="18"/>
      <c r="E50" s="18"/>
      <c r="F50" s="18"/>
      <c r="G50" s="18"/>
      <c r="H50" s="81"/>
      <c r="I50" s="87" t="s">
        <v>73</v>
      </c>
      <c r="J50" s="86">
        <v>3</v>
      </c>
      <c r="K50" s="96" t="s">
        <v>45</v>
      </c>
      <c r="L50" s="123">
        <f t="shared" si="19"/>
        <v>19</v>
      </c>
      <c r="M50" s="109">
        <f t="shared" si="22"/>
        <v>19</v>
      </c>
      <c r="N50" s="103">
        <v>6</v>
      </c>
      <c r="O50" s="98">
        <v>3</v>
      </c>
      <c r="P50" s="98">
        <v>4</v>
      </c>
      <c r="Q50" s="115">
        <v>6</v>
      </c>
      <c r="R50" s="103">
        <v>6</v>
      </c>
      <c r="S50" s="98">
        <v>3</v>
      </c>
      <c r="T50" s="98">
        <v>4</v>
      </c>
      <c r="U50" s="117">
        <v>6</v>
      </c>
      <c r="V50" s="120">
        <f t="shared" si="20"/>
        <v>19</v>
      </c>
      <c r="W50" s="120">
        <f t="shared" si="21"/>
        <v>100</v>
      </c>
    </row>
    <row r="51" spans="1:23" s="58" customFormat="1" ht="45" x14ac:dyDescent="0.2">
      <c r="A51" s="82"/>
      <c r="B51" s="18"/>
      <c r="C51" s="18"/>
      <c r="D51" s="18"/>
      <c r="E51" s="18"/>
      <c r="F51" s="18"/>
      <c r="G51" s="18"/>
      <c r="H51" s="81"/>
      <c r="I51" s="87" t="s">
        <v>74</v>
      </c>
      <c r="J51" s="86">
        <v>4</v>
      </c>
      <c r="K51" s="96" t="s">
        <v>45</v>
      </c>
      <c r="L51" s="123">
        <f t="shared" si="19"/>
        <v>6</v>
      </c>
      <c r="M51" s="109">
        <f t="shared" si="22"/>
        <v>6</v>
      </c>
      <c r="N51" s="103">
        <v>3</v>
      </c>
      <c r="O51" s="98">
        <v>1</v>
      </c>
      <c r="P51" s="98">
        <v>1</v>
      </c>
      <c r="Q51" s="115">
        <v>1</v>
      </c>
      <c r="R51" s="103">
        <v>3</v>
      </c>
      <c r="S51" s="98">
        <v>1</v>
      </c>
      <c r="T51" s="98">
        <v>1</v>
      </c>
      <c r="U51" s="117">
        <v>1</v>
      </c>
      <c r="V51" s="120">
        <f t="shared" si="20"/>
        <v>6</v>
      </c>
      <c r="W51" s="120">
        <f t="shared" si="21"/>
        <v>100</v>
      </c>
    </row>
    <row r="52" spans="1:23" s="58" customFormat="1" ht="22.5" x14ac:dyDescent="0.2">
      <c r="A52" s="82"/>
      <c r="B52" s="18"/>
      <c r="C52" s="18"/>
      <c r="D52" s="18"/>
      <c r="E52" s="18"/>
      <c r="F52" s="18"/>
      <c r="G52" s="18"/>
      <c r="H52" s="81"/>
      <c r="I52" s="87" t="s">
        <v>75</v>
      </c>
      <c r="J52" s="86">
        <v>5</v>
      </c>
      <c r="K52" s="96" t="s">
        <v>45</v>
      </c>
      <c r="L52" s="123">
        <f t="shared" si="19"/>
        <v>5</v>
      </c>
      <c r="M52" s="109">
        <f t="shared" si="22"/>
        <v>5</v>
      </c>
      <c r="N52" s="103">
        <v>1</v>
      </c>
      <c r="O52" s="98">
        <v>2</v>
      </c>
      <c r="P52" s="98">
        <v>0</v>
      </c>
      <c r="Q52" s="115">
        <v>2</v>
      </c>
      <c r="R52" s="103">
        <v>1</v>
      </c>
      <c r="S52" s="98">
        <v>4</v>
      </c>
      <c r="T52" s="98">
        <v>1</v>
      </c>
      <c r="U52" s="117">
        <v>2</v>
      </c>
      <c r="V52" s="120">
        <f t="shared" si="20"/>
        <v>8</v>
      </c>
      <c r="W52" s="120">
        <f t="shared" si="21"/>
        <v>160</v>
      </c>
    </row>
    <row r="53" spans="1:23" s="58" customFormat="1" ht="22.5" x14ac:dyDescent="0.2">
      <c r="A53" s="82"/>
      <c r="B53" s="18"/>
      <c r="C53" s="18"/>
      <c r="D53" s="18"/>
      <c r="E53" s="18"/>
      <c r="F53" s="18"/>
      <c r="G53" s="18"/>
      <c r="H53" s="81"/>
      <c r="I53" s="88" t="s">
        <v>76</v>
      </c>
      <c r="J53" s="86">
        <v>6</v>
      </c>
      <c r="K53" s="96" t="s">
        <v>42</v>
      </c>
      <c r="L53" s="123">
        <f t="shared" si="19"/>
        <v>3</v>
      </c>
      <c r="M53" s="109">
        <f t="shared" si="22"/>
        <v>3</v>
      </c>
      <c r="N53" s="103">
        <v>1</v>
      </c>
      <c r="O53" s="98">
        <v>0</v>
      </c>
      <c r="P53" s="98">
        <v>1</v>
      </c>
      <c r="Q53" s="115">
        <v>1</v>
      </c>
      <c r="R53" s="103">
        <v>1</v>
      </c>
      <c r="S53" s="98">
        <v>0</v>
      </c>
      <c r="T53" s="98">
        <v>0</v>
      </c>
      <c r="U53" s="117">
        <v>1</v>
      </c>
      <c r="V53" s="120">
        <f t="shared" si="20"/>
        <v>2</v>
      </c>
      <c r="W53" s="120">
        <f t="shared" si="21"/>
        <v>66.666666666666657</v>
      </c>
    </row>
    <row r="54" spans="1:23" s="58" customFormat="1" ht="22.5" x14ac:dyDescent="0.2">
      <c r="A54" s="82"/>
      <c r="B54" s="18"/>
      <c r="C54" s="18"/>
      <c r="D54" s="18"/>
      <c r="E54" s="18"/>
      <c r="F54" s="18"/>
      <c r="G54" s="18"/>
      <c r="H54" s="81"/>
      <c r="I54" s="85" t="s">
        <v>77</v>
      </c>
      <c r="J54" s="86">
        <v>7</v>
      </c>
      <c r="K54" s="96" t="s">
        <v>42</v>
      </c>
      <c r="L54" s="123">
        <f t="shared" si="19"/>
        <v>12</v>
      </c>
      <c r="M54" s="109">
        <f t="shared" si="22"/>
        <v>12</v>
      </c>
      <c r="N54" s="103">
        <v>3</v>
      </c>
      <c r="O54" s="98">
        <v>3</v>
      </c>
      <c r="P54" s="98">
        <v>3</v>
      </c>
      <c r="Q54" s="115">
        <v>3</v>
      </c>
      <c r="R54" s="103">
        <v>3</v>
      </c>
      <c r="S54" s="98">
        <v>3</v>
      </c>
      <c r="T54" s="98">
        <v>3</v>
      </c>
      <c r="U54" s="117">
        <v>3</v>
      </c>
      <c r="V54" s="120">
        <f t="shared" si="20"/>
        <v>12</v>
      </c>
      <c r="W54" s="120">
        <f t="shared" si="21"/>
        <v>100</v>
      </c>
    </row>
    <row r="55" spans="1:23" s="58" customFormat="1" ht="45" x14ac:dyDescent="0.2">
      <c r="A55" s="82"/>
      <c r="B55" s="18"/>
      <c r="C55" s="18"/>
      <c r="D55" s="18"/>
      <c r="E55" s="18"/>
      <c r="F55" s="18"/>
      <c r="G55" s="18"/>
      <c r="H55" s="81"/>
      <c r="I55" s="88" t="s">
        <v>78</v>
      </c>
      <c r="J55" s="86">
        <v>8</v>
      </c>
      <c r="K55" s="96" t="s">
        <v>42</v>
      </c>
      <c r="L55" s="123">
        <f t="shared" si="19"/>
        <v>2</v>
      </c>
      <c r="M55" s="109">
        <f t="shared" si="22"/>
        <v>2</v>
      </c>
      <c r="N55" s="103">
        <v>0</v>
      </c>
      <c r="O55" s="98">
        <v>1</v>
      </c>
      <c r="P55" s="98">
        <v>0</v>
      </c>
      <c r="Q55" s="115">
        <v>1</v>
      </c>
      <c r="R55" s="103">
        <v>0</v>
      </c>
      <c r="S55" s="98">
        <v>0</v>
      </c>
      <c r="T55" s="98">
        <v>0</v>
      </c>
      <c r="U55" s="117">
        <v>2</v>
      </c>
      <c r="V55" s="120">
        <f t="shared" si="20"/>
        <v>2</v>
      </c>
      <c r="W55" s="120">
        <f t="shared" si="21"/>
        <v>100</v>
      </c>
    </row>
    <row r="56" spans="1:23" s="58" customFormat="1" ht="22.5" x14ac:dyDescent="0.2">
      <c r="A56" s="82"/>
      <c r="B56" s="18"/>
      <c r="C56" s="18"/>
      <c r="D56" s="18"/>
      <c r="E56" s="18"/>
      <c r="F56" s="18"/>
      <c r="G56" s="18"/>
      <c r="H56" s="81"/>
      <c r="I56" s="85" t="s">
        <v>79</v>
      </c>
      <c r="J56" s="86">
        <v>9</v>
      </c>
      <c r="K56" s="96" t="s">
        <v>56</v>
      </c>
      <c r="L56" s="123">
        <f t="shared" si="19"/>
        <v>2</v>
      </c>
      <c r="M56" s="109">
        <f t="shared" si="22"/>
        <v>2</v>
      </c>
      <c r="N56" s="103">
        <v>1</v>
      </c>
      <c r="O56" s="98">
        <v>0</v>
      </c>
      <c r="P56" s="98">
        <v>0</v>
      </c>
      <c r="Q56" s="115">
        <v>1</v>
      </c>
      <c r="R56" s="103">
        <v>1</v>
      </c>
      <c r="S56" s="98">
        <v>0</v>
      </c>
      <c r="T56" s="98">
        <v>0</v>
      </c>
      <c r="U56" s="117">
        <v>1</v>
      </c>
      <c r="V56" s="120">
        <f t="shared" si="20"/>
        <v>2</v>
      </c>
      <c r="W56" s="120">
        <f t="shared" si="21"/>
        <v>100</v>
      </c>
    </row>
    <row r="57" spans="1:23" s="58" customFormat="1" ht="22.5" x14ac:dyDescent="0.2">
      <c r="A57" s="82"/>
      <c r="B57" s="18"/>
      <c r="C57" s="18"/>
      <c r="D57" s="18"/>
      <c r="E57" s="18"/>
      <c r="F57" s="18"/>
      <c r="G57" s="18"/>
      <c r="H57" s="81"/>
      <c r="I57" s="85" t="s">
        <v>80</v>
      </c>
      <c r="J57" s="86">
        <v>10</v>
      </c>
      <c r="K57" s="96" t="s">
        <v>45</v>
      </c>
      <c r="L57" s="123">
        <f t="shared" si="19"/>
        <v>10</v>
      </c>
      <c r="M57" s="109">
        <f t="shared" si="22"/>
        <v>10</v>
      </c>
      <c r="N57" s="103">
        <v>3</v>
      </c>
      <c r="O57" s="98">
        <v>3</v>
      </c>
      <c r="P57" s="98">
        <v>2</v>
      </c>
      <c r="Q57" s="115">
        <v>2</v>
      </c>
      <c r="R57" s="103">
        <v>3</v>
      </c>
      <c r="S57" s="98">
        <v>3</v>
      </c>
      <c r="T57" s="98">
        <v>2</v>
      </c>
      <c r="U57" s="117">
        <v>2</v>
      </c>
      <c r="V57" s="120">
        <f t="shared" si="20"/>
        <v>10</v>
      </c>
      <c r="W57" s="120">
        <f t="shared" si="21"/>
        <v>100</v>
      </c>
    </row>
    <row r="58" spans="1:23" s="58" customFormat="1" ht="45" x14ac:dyDescent="0.2">
      <c r="A58" s="9"/>
      <c r="B58" s="8"/>
      <c r="C58" s="8"/>
      <c r="D58" s="8"/>
      <c r="E58" s="8"/>
      <c r="F58" s="8"/>
      <c r="G58" s="8"/>
      <c r="H58" s="84"/>
      <c r="I58" s="88" t="s">
        <v>81</v>
      </c>
      <c r="J58" s="86">
        <v>11</v>
      </c>
      <c r="K58" s="96" t="s">
        <v>82</v>
      </c>
      <c r="L58" s="123">
        <f t="shared" si="19"/>
        <v>8</v>
      </c>
      <c r="M58" s="109">
        <f t="shared" si="22"/>
        <v>8</v>
      </c>
      <c r="N58" s="103">
        <v>1</v>
      </c>
      <c r="O58" s="98">
        <v>3</v>
      </c>
      <c r="P58" s="98">
        <v>2</v>
      </c>
      <c r="Q58" s="115">
        <v>2</v>
      </c>
      <c r="R58" s="103">
        <v>1</v>
      </c>
      <c r="S58" s="98">
        <v>4</v>
      </c>
      <c r="T58" s="98">
        <v>4</v>
      </c>
      <c r="U58" s="117">
        <v>4</v>
      </c>
      <c r="V58" s="120">
        <f t="shared" si="20"/>
        <v>13</v>
      </c>
      <c r="W58" s="120">
        <f t="shared" si="21"/>
        <v>162.5</v>
      </c>
    </row>
    <row r="59" spans="1:23" s="58" customFormat="1" ht="12" x14ac:dyDescent="0.2">
      <c r="A59" s="82"/>
      <c r="B59" s="18"/>
      <c r="C59" s="18"/>
      <c r="D59" s="18"/>
      <c r="E59" s="18"/>
      <c r="F59" s="18"/>
      <c r="G59" s="18"/>
      <c r="H59" s="81"/>
      <c r="I59" s="89"/>
      <c r="J59" s="86"/>
      <c r="K59" s="96"/>
      <c r="L59" s="108"/>
      <c r="M59" s="109"/>
      <c r="N59" s="103"/>
      <c r="O59" s="98"/>
      <c r="P59" s="98"/>
      <c r="Q59" s="115"/>
      <c r="R59" s="103"/>
      <c r="S59" s="98"/>
      <c r="T59" s="98"/>
      <c r="U59" s="117"/>
      <c r="V59" s="120"/>
      <c r="W59" s="132"/>
    </row>
    <row r="60" spans="1:23" s="58" customFormat="1" ht="12" x14ac:dyDescent="0.2">
      <c r="A60" s="9">
        <v>4</v>
      </c>
      <c r="B60" s="8"/>
      <c r="C60" s="8"/>
      <c r="D60" s="8"/>
      <c r="E60" s="8"/>
      <c r="F60" s="8"/>
      <c r="G60" s="74"/>
      <c r="H60" s="75"/>
      <c r="I60" s="76" t="s">
        <v>83</v>
      </c>
      <c r="J60" s="77"/>
      <c r="K60" s="94"/>
      <c r="L60" s="122">
        <f>SUM(L61:L68)</f>
        <v>69</v>
      </c>
      <c r="M60" s="114">
        <f>SUM(M61:M68)</f>
        <v>69</v>
      </c>
      <c r="N60" s="102">
        <f>SUM(N61:N68)</f>
        <v>18</v>
      </c>
      <c r="O60" s="97">
        <f t="shared" ref="O60:Q60" si="23">SUM(O61:O68)</f>
        <v>17</v>
      </c>
      <c r="P60" s="97">
        <f t="shared" si="23"/>
        <v>17</v>
      </c>
      <c r="Q60" s="114">
        <f t="shared" si="23"/>
        <v>17</v>
      </c>
      <c r="R60" s="102">
        <f t="shared" ref="R60" si="24">SUM(R61:R68)</f>
        <v>18</v>
      </c>
      <c r="S60" s="97">
        <f t="shared" ref="S60" si="25">SUM(S61:S68)</f>
        <v>17</v>
      </c>
      <c r="T60" s="97">
        <f t="shared" ref="T60:U60" si="26">SUM(T61:T68)</f>
        <v>19</v>
      </c>
      <c r="U60" s="97">
        <f t="shared" si="26"/>
        <v>16</v>
      </c>
      <c r="V60" s="119">
        <f t="shared" ref="V60" si="27">SUM(V61:V68)</f>
        <v>70</v>
      </c>
      <c r="W60" s="130">
        <f>+V60/L60*100</f>
        <v>101.44927536231884</v>
      </c>
    </row>
    <row r="61" spans="1:23" s="58" customFormat="1" ht="22.5" x14ac:dyDescent="0.2">
      <c r="A61" s="82"/>
      <c r="B61" s="18"/>
      <c r="C61" s="18"/>
      <c r="D61" s="18"/>
      <c r="E61" s="18"/>
      <c r="F61" s="18"/>
      <c r="G61" s="18"/>
      <c r="H61" s="81"/>
      <c r="I61" s="79" t="s">
        <v>84</v>
      </c>
      <c r="J61" s="86">
        <v>1</v>
      </c>
      <c r="K61" s="96" t="s">
        <v>52</v>
      </c>
      <c r="L61" s="123">
        <f t="shared" ref="L61:L68" si="28">+N61+O61+P61+Q61</f>
        <v>4</v>
      </c>
      <c r="M61" s="109">
        <f>+L61</f>
        <v>4</v>
      </c>
      <c r="N61" s="103">
        <v>1</v>
      </c>
      <c r="O61" s="98">
        <v>1</v>
      </c>
      <c r="P61" s="98">
        <v>1</v>
      </c>
      <c r="Q61" s="115">
        <v>1</v>
      </c>
      <c r="R61" s="103">
        <v>1</v>
      </c>
      <c r="S61" s="98">
        <v>1</v>
      </c>
      <c r="T61" s="98">
        <v>1</v>
      </c>
      <c r="U61" s="117">
        <v>1</v>
      </c>
      <c r="V61" s="120">
        <f t="shared" ref="V61:V68" si="29">+R61+S61+T61+U61</f>
        <v>4</v>
      </c>
      <c r="W61" s="120">
        <f t="shared" ref="W61:W68" si="30">+V61/L61*100</f>
        <v>100</v>
      </c>
    </row>
    <row r="62" spans="1:23" s="58" customFormat="1" ht="22.5" x14ac:dyDescent="0.2">
      <c r="A62" s="82"/>
      <c r="B62" s="18"/>
      <c r="C62" s="18"/>
      <c r="D62" s="18"/>
      <c r="E62" s="18"/>
      <c r="F62" s="18"/>
      <c r="G62" s="18"/>
      <c r="H62" s="18"/>
      <c r="I62" s="79" t="s">
        <v>85</v>
      </c>
      <c r="J62" s="86">
        <v>2</v>
      </c>
      <c r="K62" s="95" t="s">
        <v>42</v>
      </c>
      <c r="L62" s="123">
        <f t="shared" si="28"/>
        <v>4</v>
      </c>
      <c r="M62" s="109">
        <f t="shared" ref="M62:M68" si="31">+L62</f>
        <v>4</v>
      </c>
      <c r="N62" s="103">
        <v>1</v>
      </c>
      <c r="O62" s="98">
        <v>1</v>
      </c>
      <c r="P62" s="98">
        <v>1</v>
      </c>
      <c r="Q62" s="115">
        <v>1</v>
      </c>
      <c r="R62" s="103">
        <v>1</v>
      </c>
      <c r="S62" s="98">
        <v>1</v>
      </c>
      <c r="T62" s="98">
        <v>1</v>
      </c>
      <c r="U62" s="117">
        <v>1</v>
      </c>
      <c r="V62" s="120">
        <f t="shared" si="29"/>
        <v>4</v>
      </c>
      <c r="W62" s="120">
        <f t="shared" si="30"/>
        <v>100</v>
      </c>
    </row>
    <row r="63" spans="1:23" s="58" customFormat="1" ht="33.75" x14ac:dyDescent="0.2">
      <c r="A63" s="82"/>
      <c r="B63" s="18"/>
      <c r="C63" s="18"/>
      <c r="D63" s="18"/>
      <c r="E63" s="18"/>
      <c r="F63" s="18"/>
      <c r="G63" s="18"/>
      <c r="H63" s="18"/>
      <c r="I63" s="79" t="s">
        <v>86</v>
      </c>
      <c r="J63" s="86">
        <v>3</v>
      </c>
      <c r="K63" s="95" t="s">
        <v>42</v>
      </c>
      <c r="L63" s="123">
        <f t="shared" si="28"/>
        <v>12</v>
      </c>
      <c r="M63" s="109">
        <f t="shared" si="31"/>
        <v>12</v>
      </c>
      <c r="N63" s="103">
        <v>3</v>
      </c>
      <c r="O63" s="98">
        <v>3</v>
      </c>
      <c r="P63" s="98">
        <v>3</v>
      </c>
      <c r="Q63" s="115">
        <v>3</v>
      </c>
      <c r="R63" s="103">
        <v>3</v>
      </c>
      <c r="S63" s="98">
        <v>3</v>
      </c>
      <c r="T63" s="98">
        <v>3</v>
      </c>
      <c r="U63" s="117">
        <v>3</v>
      </c>
      <c r="V63" s="120">
        <f t="shared" si="29"/>
        <v>12</v>
      </c>
      <c r="W63" s="120">
        <f t="shared" si="30"/>
        <v>100</v>
      </c>
    </row>
    <row r="64" spans="1:23" s="58" customFormat="1" ht="22.5" x14ac:dyDescent="0.2">
      <c r="A64" s="9"/>
      <c r="B64" s="8"/>
      <c r="C64" s="8"/>
      <c r="D64" s="8"/>
      <c r="E64" s="8"/>
      <c r="F64" s="8"/>
      <c r="G64" s="74"/>
      <c r="H64" s="75"/>
      <c r="I64" s="79" t="s">
        <v>87</v>
      </c>
      <c r="J64" s="86">
        <v>4</v>
      </c>
      <c r="K64" s="95" t="s">
        <v>88</v>
      </c>
      <c r="L64" s="123">
        <f t="shared" si="28"/>
        <v>9</v>
      </c>
      <c r="M64" s="109">
        <f t="shared" si="31"/>
        <v>9</v>
      </c>
      <c r="N64" s="103">
        <v>0</v>
      </c>
      <c r="O64" s="98">
        <v>3</v>
      </c>
      <c r="P64" s="98">
        <v>3</v>
      </c>
      <c r="Q64" s="115">
        <v>3</v>
      </c>
      <c r="R64" s="103">
        <v>0</v>
      </c>
      <c r="S64" s="98">
        <v>3</v>
      </c>
      <c r="T64" s="98">
        <v>5</v>
      </c>
      <c r="U64" s="117">
        <v>2</v>
      </c>
      <c r="V64" s="120">
        <f t="shared" si="29"/>
        <v>10</v>
      </c>
      <c r="W64" s="120">
        <f t="shared" si="30"/>
        <v>111.11111111111111</v>
      </c>
    </row>
    <row r="65" spans="1:23" s="58" customFormat="1" ht="22.5" x14ac:dyDescent="0.2">
      <c r="A65" s="82"/>
      <c r="B65" s="18"/>
      <c r="C65" s="18"/>
      <c r="D65" s="18"/>
      <c r="E65" s="18"/>
      <c r="F65" s="18"/>
      <c r="G65" s="18"/>
      <c r="H65" s="18"/>
      <c r="I65" s="79" t="s">
        <v>89</v>
      </c>
      <c r="J65" s="86">
        <v>5</v>
      </c>
      <c r="K65" s="95" t="s">
        <v>42</v>
      </c>
      <c r="L65" s="123">
        <f t="shared" si="28"/>
        <v>12</v>
      </c>
      <c r="M65" s="109">
        <f t="shared" si="31"/>
        <v>12</v>
      </c>
      <c r="N65" s="103">
        <v>3</v>
      </c>
      <c r="O65" s="98">
        <v>3</v>
      </c>
      <c r="P65" s="98">
        <v>3</v>
      </c>
      <c r="Q65" s="115">
        <v>3</v>
      </c>
      <c r="R65" s="103">
        <v>3</v>
      </c>
      <c r="S65" s="98">
        <v>3</v>
      </c>
      <c r="T65" s="98">
        <v>3</v>
      </c>
      <c r="U65" s="117">
        <v>3</v>
      </c>
      <c r="V65" s="120">
        <f t="shared" si="29"/>
        <v>12</v>
      </c>
      <c r="W65" s="120">
        <f t="shared" si="30"/>
        <v>100</v>
      </c>
    </row>
    <row r="66" spans="1:23" s="58" customFormat="1" ht="33.75" x14ac:dyDescent="0.2">
      <c r="A66" s="9"/>
      <c r="B66" s="8"/>
      <c r="C66" s="8"/>
      <c r="D66" s="8"/>
      <c r="E66" s="8"/>
      <c r="F66" s="8"/>
      <c r="G66" s="74"/>
      <c r="H66" s="75"/>
      <c r="I66" s="79" t="s">
        <v>90</v>
      </c>
      <c r="J66" s="86">
        <v>6</v>
      </c>
      <c r="K66" s="95" t="s">
        <v>91</v>
      </c>
      <c r="L66" s="123">
        <f t="shared" si="28"/>
        <v>4</v>
      </c>
      <c r="M66" s="109">
        <f t="shared" si="31"/>
        <v>4</v>
      </c>
      <c r="N66" s="103">
        <v>4</v>
      </c>
      <c r="O66" s="98">
        <v>0</v>
      </c>
      <c r="P66" s="98">
        <v>0</v>
      </c>
      <c r="Q66" s="115">
        <v>0</v>
      </c>
      <c r="R66" s="103">
        <v>4</v>
      </c>
      <c r="S66" s="98">
        <v>0</v>
      </c>
      <c r="T66" s="98">
        <v>0</v>
      </c>
      <c r="U66" s="117">
        <v>0</v>
      </c>
      <c r="V66" s="120">
        <f t="shared" si="29"/>
        <v>4</v>
      </c>
      <c r="W66" s="120">
        <f t="shared" si="30"/>
        <v>100</v>
      </c>
    </row>
    <row r="67" spans="1:23" s="58" customFormat="1" ht="22.5" x14ac:dyDescent="0.2">
      <c r="A67" s="9"/>
      <c r="B67" s="8"/>
      <c r="C67" s="8"/>
      <c r="D67" s="8"/>
      <c r="E67" s="8"/>
      <c r="F67" s="8"/>
      <c r="G67" s="8"/>
      <c r="H67" s="84"/>
      <c r="I67" s="79" t="s">
        <v>92</v>
      </c>
      <c r="J67" s="86">
        <v>7</v>
      </c>
      <c r="K67" s="96" t="s">
        <v>52</v>
      </c>
      <c r="L67" s="123">
        <f t="shared" si="28"/>
        <v>12</v>
      </c>
      <c r="M67" s="109">
        <f t="shared" si="31"/>
        <v>12</v>
      </c>
      <c r="N67" s="103">
        <v>3</v>
      </c>
      <c r="O67" s="98">
        <v>3</v>
      </c>
      <c r="P67" s="98">
        <v>3</v>
      </c>
      <c r="Q67" s="115">
        <v>3</v>
      </c>
      <c r="R67" s="103">
        <v>3</v>
      </c>
      <c r="S67" s="98">
        <v>3</v>
      </c>
      <c r="T67" s="98">
        <v>3</v>
      </c>
      <c r="U67" s="117">
        <v>3</v>
      </c>
      <c r="V67" s="120">
        <f t="shared" si="29"/>
        <v>12</v>
      </c>
      <c r="W67" s="120">
        <f t="shared" si="30"/>
        <v>100</v>
      </c>
    </row>
    <row r="68" spans="1:23" s="58" customFormat="1" ht="22.5" x14ac:dyDescent="0.2">
      <c r="A68" s="82"/>
      <c r="B68" s="18"/>
      <c r="C68" s="18"/>
      <c r="D68" s="18"/>
      <c r="E68" s="18"/>
      <c r="F68" s="18"/>
      <c r="G68" s="18"/>
      <c r="H68" s="81"/>
      <c r="I68" s="79" t="s">
        <v>93</v>
      </c>
      <c r="J68" s="86">
        <v>8</v>
      </c>
      <c r="K68" s="96" t="s">
        <v>52</v>
      </c>
      <c r="L68" s="123">
        <f t="shared" si="28"/>
        <v>12</v>
      </c>
      <c r="M68" s="109">
        <f t="shared" si="31"/>
        <v>12</v>
      </c>
      <c r="N68" s="103">
        <v>3</v>
      </c>
      <c r="O68" s="98">
        <v>3</v>
      </c>
      <c r="P68" s="98">
        <v>3</v>
      </c>
      <c r="Q68" s="115">
        <v>3</v>
      </c>
      <c r="R68" s="103">
        <v>3</v>
      </c>
      <c r="S68" s="98">
        <v>3</v>
      </c>
      <c r="T68" s="98">
        <v>3</v>
      </c>
      <c r="U68" s="117">
        <v>3</v>
      </c>
      <c r="V68" s="120">
        <f t="shared" si="29"/>
        <v>12</v>
      </c>
      <c r="W68" s="120">
        <f t="shared" si="30"/>
        <v>100</v>
      </c>
    </row>
    <row r="69" spans="1:23" s="58" customFormat="1" ht="12" x14ac:dyDescent="0.2">
      <c r="A69" s="82"/>
      <c r="B69" s="18"/>
      <c r="C69" s="18"/>
      <c r="D69" s="18"/>
      <c r="E69" s="18"/>
      <c r="F69" s="18"/>
      <c r="G69" s="18"/>
      <c r="H69" s="18"/>
      <c r="I69" s="79"/>
      <c r="J69" s="86"/>
      <c r="K69" s="95"/>
      <c r="L69" s="108"/>
      <c r="M69" s="109"/>
      <c r="N69" s="103"/>
      <c r="O69" s="98"/>
      <c r="P69" s="98"/>
      <c r="Q69" s="115"/>
      <c r="R69" s="103"/>
      <c r="S69" s="98"/>
      <c r="T69" s="98"/>
      <c r="U69" s="117"/>
      <c r="V69" s="120"/>
      <c r="W69" s="132"/>
    </row>
    <row r="70" spans="1:23" s="58" customFormat="1" ht="12" x14ac:dyDescent="0.2">
      <c r="A70" s="9">
        <v>5</v>
      </c>
      <c r="B70" s="8"/>
      <c r="C70" s="8"/>
      <c r="D70" s="8"/>
      <c r="E70" s="8"/>
      <c r="F70" s="8"/>
      <c r="G70" s="74"/>
      <c r="H70" s="75"/>
      <c r="I70" s="76" t="s">
        <v>94</v>
      </c>
      <c r="J70" s="77"/>
      <c r="K70" s="94"/>
      <c r="L70" s="122">
        <f t="shared" ref="L70:V70" si="32">SUM(L71:L76)</f>
        <v>63</v>
      </c>
      <c r="M70" s="122">
        <f t="shared" si="32"/>
        <v>63</v>
      </c>
      <c r="N70" s="102">
        <f t="shared" si="32"/>
        <v>14</v>
      </c>
      <c r="O70" s="97">
        <f t="shared" si="32"/>
        <v>17</v>
      </c>
      <c r="P70" s="97">
        <f t="shared" si="32"/>
        <v>15</v>
      </c>
      <c r="Q70" s="114">
        <f t="shared" si="32"/>
        <v>17</v>
      </c>
      <c r="R70" s="102">
        <f t="shared" si="32"/>
        <v>14</v>
      </c>
      <c r="S70" s="97">
        <f t="shared" si="32"/>
        <v>17</v>
      </c>
      <c r="T70" s="97">
        <f t="shared" si="32"/>
        <v>14</v>
      </c>
      <c r="U70" s="97">
        <f t="shared" si="32"/>
        <v>18</v>
      </c>
      <c r="V70" s="119">
        <f t="shared" si="32"/>
        <v>63</v>
      </c>
      <c r="W70" s="130">
        <f>+V70/L70*100</f>
        <v>100</v>
      </c>
    </row>
    <row r="71" spans="1:23" s="58" customFormat="1" ht="22.5" x14ac:dyDescent="0.2">
      <c r="A71" s="82"/>
      <c r="B71" s="18"/>
      <c r="C71" s="18"/>
      <c r="D71" s="18"/>
      <c r="E71" s="18"/>
      <c r="F71" s="18"/>
      <c r="G71" s="18"/>
      <c r="H71" s="18"/>
      <c r="I71" s="89" t="s">
        <v>95</v>
      </c>
      <c r="J71" s="90">
        <v>1</v>
      </c>
      <c r="K71" s="96" t="s">
        <v>45</v>
      </c>
      <c r="L71" s="123">
        <f t="shared" ref="L71:L76" si="33">+N71+O71+P71+Q71</f>
        <v>1</v>
      </c>
      <c r="M71" s="109">
        <f>+L71</f>
        <v>1</v>
      </c>
      <c r="N71" s="103">
        <v>1</v>
      </c>
      <c r="O71" s="98">
        <v>0</v>
      </c>
      <c r="P71" s="98">
        <v>0</v>
      </c>
      <c r="Q71" s="115">
        <v>0</v>
      </c>
      <c r="R71" s="103">
        <v>1</v>
      </c>
      <c r="S71" s="98">
        <v>0</v>
      </c>
      <c r="T71" s="98">
        <v>0</v>
      </c>
      <c r="U71" s="117">
        <v>0</v>
      </c>
      <c r="V71" s="120">
        <f t="shared" ref="V71:V76" si="34">+R71+S71+T71+U71</f>
        <v>1</v>
      </c>
      <c r="W71" s="120">
        <f t="shared" ref="W71:W76" si="35">+V71/L71*100</f>
        <v>100</v>
      </c>
    </row>
    <row r="72" spans="1:23" s="58" customFormat="1" ht="33.75" x14ac:dyDescent="0.2">
      <c r="A72" s="82"/>
      <c r="B72" s="18"/>
      <c r="C72" s="18"/>
      <c r="D72" s="18"/>
      <c r="E72" s="18"/>
      <c r="F72" s="18"/>
      <c r="G72" s="18"/>
      <c r="H72" s="18"/>
      <c r="I72" s="89" t="s">
        <v>96</v>
      </c>
      <c r="J72" s="90">
        <v>2</v>
      </c>
      <c r="K72" s="96" t="s">
        <v>42</v>
      </c>
      <c r="L72" s="123">
        <f t="shared" si="33"/>
        <v>24</v>
      </c>
      <c r="M72" s="109">
        <f t="shared" ref="M72:M76" si="36">+L72</f>
        <v>24</v>
      </c>
      <c r="N72" s="103">
        <v>6</v>
      </c>
      <c r="O72" s="98">
        <v>6</v>
      </c>
      <c r="P72" s="98">
        <v>6</v>
      </c>
      <c r="Q72" s="115">
        <v>6</v>
      </c>
      <c r="R72" s="103">
        <v>6</v>
      </c>
      <c r="S72" s="98">
        <v>6</v>
      </c>
      <c r="T72" s="98">
        <v>6</v>
      </c>
      <c r="U72" s="117">
        <v>6</v>
      </c>
      <c r="V72" s="120">
        <f t="shared" si="34"/>
        <v>24</v>
      </c>
      <c r="W72" s="120">
        <f t="shared" si="35"/>
        <v>100</v>
      </c>
    </row>
    <row r="73" spans="1:23" s="58" customFormat="1" ht="33.75" x14ac:dyDescent="0.2">
      <c r="A73" s="82"/>
      <c r="B73" s="18"/>
      <c r="C73" s="18"/>
      <c r="D73" s="18"/>
      <c r="E73" s="18"/>
      <c r="F73" s="18"/>
      <c r="G73" s="18"/>
      <c r="H73" s="18"/>
      <c r="I73" s="89" t="s">
        <v>97</v>
      </c>
      <c r="J73" s="90">
        <v>3</v>
      </c>
      <c r="K73" s="96" t="s">
        <v>45</v>
      </c>
      <c r="L73" s="123">
        <f t="shared" si="33"/>
        <v>5</v>
      </c>
      <c r="M73" s="109">
        <f t="shared" si="36"/>
        <v>5</v>
      </c>
      <c r="N73" s="103">
        <v>0</v>
      </c>
      <c r="O73" s="98">
        <v>2</v>
      </c>
      <c r="P73" s="98">
        <v>1</v>
      </c>
      <c r="Q73" s="115">
        <v>2</v>
      </c>
      <c r="R73" s="103">
        <v>0</v>
      </c>
      <c r="S73" s="98">
        <v>2</v>
      </c>
      <c r="T73" s="98">
        <v>0</v>
      </c>
      <c r="U73" s="117">
        <v>3</v>
      </c>
      <c r="V73" s="120">
        <f t="shared" si="34"/>
        <v>5</v>
      </c>
      <c r="W73" s="120">
        <f t="shared" si="35"/>
        <v>100</v>
      </c>
    </row>
    <row r="74" spans="1:23" s="58" customFormat="1" ht="22.5" x14ac:dyDescent="0.2">
      <c r="A74" s="82"/>
      <c r="B74" s="18"/>
      <c r="C74" s="18"/>
      <c r="D74" s="18"/>
      <c r="E74" s="18"/>
      <c r="F74" s="18"/>
      <c r="G74" s="18"/>
      <c r="H74" s="18"/>
      <c r="I74" s="79" t="s">
        <v>98</v>
      </c>
      <c r="J74" s="90">
        <v>4</v>
      </c>
      <c r="K74" s="95" t="s">
        <v>42</v>
      </c>
      <c r="L74" s="123">
        <f t="shared" si="33"/>
        <v>12</v>
      </c>
      <c r="M74" s="109">
        <f t="shared" si="36"/>
        <v>12</v>
      </c>
      <c r="N74" s="103">
        <v>3</v>
      </c>
      <c r="O74" s="98">
        <v>3</v>
      </c>
      <c r="P74" s="98">
        <v>3</v>
      </c>
      <c r="Q74" s="115">
        <v>3</v>
      </c>
      <c r="R74" s="103">
        <v>3</v>
      </c>
      <c r="S74" s="98">
        <v>3</v>
      </c>
      <c r="T74" s="98">
        <v>3</v>
      </c>
      <c r="U74" s="117">
        <v>3</v>
      </c>
      <c r="V74" s="120">
        <f t="shared" si="34"/>
        <v>12</v>
      </c>
      <c r="W74" s="120">
        <f t="shared" si="35"/>
        <v>100</v>
      </c>
    </row>
    <row r="75" spans="1:23" s="58" customFormat="1" ht="22.5" x14ac:dyDescent="0.2">
      <c r="A75" s="82"/>
      <c r="B75" s="18"/>
      <c r="C75" s="18"/>
      <c r="D75" s="18"/>
      <c r="E75" s="18"/>
      <c r="F75" s="18"/>
      <c r="G75" s="18"/>
      <c r="H75" s="18"/>
      <c r="I75" s="79" t="s">
        <v>99</v>
      </c>
      <c r="J75" s="90">
        <v>5</v>
      </c>
      <c r="K75" s="95" t="s">
        <v>48</v>
      </c>
      <c r="L75" s="123">
        <f t="shared" si="33"/>
        <v>12</v>
      </c>
      <c r="M75" s="109">
        <f t="shared" si="36"/>
        <v>12</v>
      </c>
      <c r="N75" s="103">
        <v>3</v>
      </c>
      <c r="O75" s="98">
        <v>3</v>
      </c>
      <c r="P75" s="98">
        <v>3</v>
      </c>
      <c r="Q75" s="115">
        <v>3</v>
      </c>
      <c r="R75" s="103">
        <v>3</v>
      </c>
      <c r="S75" s="98">
        <v>3</v>
      </c>
      <c r="T75" s="98">
        <v>3</v>
      </c>
      <c r="U75" s="117">
        <v>3</v>
      </c>
      <c r="V75" s="120">
        <f t="shared" si="34"/>
        <v>12</v>
      </c>
      <c r="W75" s="120">
        <f t="shared" si="35"/>
        <v>100</v>
      </c>
    </row>
    <row r="76" spans="1:23" s="57" customFormat="1" ht="33.75" x14ac:dyDescent="0.2">
      <c r="A76" s="82"/>
      <c r="B76" s="18"/>
      <c r="C76" s="18"/>
      <c r="D76" s="18"/>
      <c r="E76" s="18"/>
      <c r="F76" s="18"/>
      <c r="G76" s="18"/>
      <c r="H76" s="18"/>
      <c r="I76" s="79" t="s">
        <v>100</v>
      </c>
      <c r="J76" s="90">
        <v>6</v>
      </c>
      <c r="K76" s="95" t="s">
        <v>52</v>
      </c>
      <c r="L76" s="123">
        <f t="shared" si="33"/>
        <v>9</v>
      </c>
      <c r="M76" s="109">
        <f t="shared" si="36"/>
        <v>9</v>
      </c>
      <c r="N76" s="104">
        <v>1</v>
      </c>
      <c r="O76" s="99">
        <v>3</v>
      </c>
      <c r="P76" s="99">
        <v>2</v>
      </c>
      <c r="Q76" s="116">
        <v>3</v>
      </c>
      <c r="R76" s="104">
        <v>1</v>
      </c>
      <c r="S76" s="99">
        <v>3</v>
      </c>
      <c r="T76" s="99">
        <v>2</v>
      </c>
      <c r="U76" s="118">
        <v>3</v>
      </c>
      <c r="V76" s="120">
        <f t="shared" si="34"/>
        <v>9</v>
      </c>
      <c r="W76" s="120">
        <f t="shared" si="35"/>
        <v>100</v>
      </c>
    </row>
    <row r="77" spans="1:23" s="57" customFormat="1" ht="12" x14ac:dyDescent="0.2">
      <c r="A77" s="82"/>
      <c r="B77" s="18"/>
      <c r="C77" s="18"/>
      <c r="D77" s="18"/>
      <c r="E77" s="18"/>
      <c r="F77" s="18"/>
      <c r="G77" s="18"/>
      <c r="H77" s="18"/>
      <c r="I77" s="79"/>
      <c r="J77" s="90"/>
      <c r="K77" s="95"/>
      <c r="L77" s="110"/>
      <c r="M77" s="111"/>
      <c r="N77" s="104"/>
      <c r="O77" s="99"/>
      <c r="P77" s="99"/>
      <c r="Q77" s="116"/>
      <c r="R77" s="104"/>
      <c r="S77" s="99"/>
      <c r="T77" s="99"/>
      <c r="U77" s="118"/>
      <c r="V77" s="121"/>
      <c r="W77" s="133"/>
    </row>
    <row r="78" spans="1:23" s="57" customFormat="1" ht="12" x14ac:dyDescent="0.2">
      <c r="A78" s="9">
        <v>6</v>
      </c>
      <c r="B78" s="8"/>
      <c r="C78" s="8"/>
      <c r="D78" s="8"/>
      <c r="E78" s="8"/>
      <c r="F78" s="8"/>
      <c r="G78" s="74"/>
      <c r="H78" s="75"/>
      <c r="I78" s="76" t="s">
        <v>101</v>
      </c>
      <c r="J78" s="77"/>
      <c r="K78" s="94"/>
      <c r="L78" s="122">
        <f>SUM(L79:L89)</f>
        <v>68</v>
      </c>
      <c r="M78" s="128">
        <f>SUM(M79:M89)</f>
        <v>68</v>
      </c>
      <c r="N78" s="102">
        <f>SUM(N79:N89)</f>
        <v>16</v>
      </c>
      <c r="O78" s="97">
        <f t="shared" ref="O78:U78" si="37">SUM(O79:O89)</f>
        <v>16</v>
      </c>
      <c r="P78" s="97">
        <f t="shared" si="37"/>
        <v>19</v>
      </c>
      <c r="Q78" s="114">
        <f t="shared" si="37"/>
        <v>17</v>
      </c>
      <c r="R78" s="102">
        <f t="shared" si="37"/>
        <v>16</v>
      </c>
      <c r="S78" s="97">
        <f t="shared" si="37"/>
        <v>16</v>
      </c>
      <c r="T78" s="97">
        <f t="shared" si="37"/>
        <v>16</v>
      </c>
      <c r="U78" s="97">
        <f t="shared" si="37"/>
        <v>20</v>
      </c>
      <c r="V78" s="119">
        <f>SUM(V79:V89)</f>
        <v>68</v>
      </c>
      <c r="W78" s="130">
        <f>+V78/L78*100</f>
        <v>100</v>
      </c>
    </row>
    <row r="79" spans="1:23" s="57" customFormat="1" ht="45" x14ac:dyDescent="0.2">
      <c r="A79" s="82"/>
      <c r="B79" s="18"/>
      <c r="C79" s="18"/>
      <c r="D79" s="18"/>
      <c r="E79" s="18"/>
      <c r="F79" s="18"/>
      <c r="G79" s="18"/>
      <c r="H79" s="18"/>
      <c r="I79" s="79" t="s">
        <v>102</v>
      </c>
      <c r="J79" s="86">
        <v>1</v>
      </c>
      <c r="K79" s="96" t="s">
        <v>48</v>
      </c>
      <c r="L79" s="123">
        <f t="shared" ref="L79:L89" si="38">+N79+O79+P79+Q79</f>
        <v>12</v>
      </c>
      <c r="M79" s="109">
        <f t="shared" ref="M79:M89" si="39">+L79</f>
        <v>12</v>
      </c>
      <c r="N79" s="104">
        <v>3</v>
      </c>
      <c r="O79" s="99">
        <v>3</v>
      </c>
      <c r="P79" s="99">
        <v>3</v>
      </c>
      <c r="Q79" s="116">
        <v>3</v>
      </c>
      <c r="R79" s="104">
        <v>3</v>
      </c>
      <c r="S79" s="99">
        <v>3</v>
      </c>
      <c r="T79" s="99">
        <v>3</v>
      </c>
      <c r="U79" s="118">
        <v>3</v>
      </c>
      <c r="V79" s="120">
        <f t="shared" ref="V79:V89" si="40">+R79+S79+T79+U79</f>
        <v>12</v>
      </c>
      <c r="W79" s="120">
        <f t="shared" ref="W79:W89" si="41">+V79/L79*100</f>
        <v>100</v>
      </c>
    </row>
    <row r="80" spans="1:23" s="57" customFormat="1" ht="22.5" x14ac:dyDescent="0.2">
      <c r="A80" s="82"/>
      <c r="B80" s="18"/>
      <c r="C80" s="18"/>
      <c r="D80" s="18"/>
      <c r="E80" s="18"/>
      <c r="F80" s="18"/>
      <c r="G80" s="18"/>
      <c r="H80" s="18"/>
      <c r="I80" s="79" t="s">
        <v>103</v>
      </c>
      <c r="J80" s="90">
        <v>2</v>
      </c>
      <c r="K80" s="95" t="s">
        <v>42</v>
      </c>
      <c r="L80" s="123">
        <f t="shared" si="38"/>
        <v>1</v>
      </c>
      <c r="M80" s="109">
        <f t="shared" si="39"/>
        <v>1</v>
      </c>
      <c r="N80" s="104">
        <v>0</v>
      </c>
      <c r="O80" s="99">
        <v>0</v>
      </c>
      <c r="P80" s="99">
        <v>1</v>
      </c>
      <c r="Q80" s="116">
        <v>0</v>
      </c>
      <c r="R80" s="104">
        <v>0</v>
      </c>
      <c r="S80" s="99">
        <v>0</v>
      </c>
      <c r="T80" s="99">
        <v>1</v>
      </c>
      <c r="U80" s="118">
        <v>0</v>
      </c>
      <c r="V80" s="120">
        <f t="shared" si="40"/>
        <v>1</v>
      </c>
      <c r="W80" s="120">
        <f t="shared" si="41"/>
        <v>100</v>
      </c>
    </row>
    <row r="81" spans="1:23" s="57" customFormat="1" ht="45" x14ac:dyDescent="0.2">
      <c r="A81" s="82"/>
      <c r="B81" s="18"/>
      <c r="C81" s="18"/>
      <c r="D81" s="18"/>
      <c r="E81" s="18"/>
      <c r="F81" s="18"/>
      <c r="G81" s="18"/>
      <c r="H81" s="18"/>
      <c r="I81" s="85" t="s">
        <v>104</v>
      </c>
      <c r="J81" s="86">
        <v>3</v>
      </c>
      <c r="K81" s="96" t="s">
        <v>48</v>
      </c>
      <c r="L81" s="123">
        <f t="shared" si="38"/>
        <v>2</v>
      </c>
      <c r="M81" s="109">
        <f t="shared" si="39"/>
        <v>2</v>
      </c>
      <c r="N81" s="104">
        <v>1</v>
      </c>
      <c r="O81" s="99">
        <v>0</v>
      </c>
      <c r="P81" s="99">
        <v>0</v>
      </c>
      <c r="Q81" s="116">
        <v>1</v>
      </c>
      <c r="R81" s="104">
        <v>1</v>
      </c>
      <c r="S81" s="99">
        <v>0</v>
      </c>
      <c r="T81" s="99">
        <v>0</v>
      </c>
      <c r="U81" s="118">
        <v>1</v>
      </c>
      <c r="V81" s="120">
        <f t="shared" si="40"/>
        <v>2</v>
      </c>
      <c r="W81" s="120">
        <f t="shared" si="41"/>
        <v>100</v>
      </c>
    </row>
    <row r="82" spans="1:23" s="57" customFormat="1" ht="45" x14ac:dyDescent="0.2">
      <c r="A82" s="82"/>
      <c r="B82" s="18"/>
      <c r="C82" s="18"/>
      <c r="D82" s="18"/>
      <c r="E82" s="18"/>
      <c r="F82" s="18"/>
      <c r="G82" s="18"/>
      <c r="H82" s="18"/>
      <c r="I82" s="79" t="s">
        <v>105</v>
      </c>
      <c r="J82" s="90">
        <v>4</v>
      </c>
      <c r="K82" s="95" t="s">
        <v>42</v>
      </c>
      <c r="L82" s="123">
        <f t="shared" si="38"/>
        <v>12</v>
      </c>
      <c r="M82" s="109">
        <f t="shared" si="39"/>
        <v>12</v>
      </c>
      <c r="N82" s="104">
        <v>3</v>
      </c>
      <c r="O82" s="99">
        <v>3</v>
      </c>
      <c r="P82" s="99">
        <v>3</v>
      </c>
      <c r="Q82" s="116">
        <v>3</v>
      </c>
      <c r="R82" s="104">
        <v>3</v>
      </c>
      <c r="S82" s="99">
        <v>3</v>
      </c>
      <c r="T82" s="99">
        <v>3</v>
      </c>
      <c r="U82" s="118">
        <v>3</v>
      </c>
      <c r="V82" s="120">
        <f t="shared" si="40"/>
        <v>12</v>
      </c>
      <c r="W82" s="120">
        <f t="shared" si="41"/>
        <v>100</v>
      </c>
    </row>
    <row r="83" spans="1:23" s="57" customFormat="1" ht="22.5" x14ac:dyDescent="0.2">
      <c r="A83" s="82"/>
      <c r="B83" s="18"/>
      <c r="C83" s="18"/>
      <c r="D83" s="18"/>
      <c r="E83" s="18"/>
      <c r="F83" s="18"/>
      <c r="G83" s="18"/>
      <c r="H83" s="18"/>
      <c r="I83" s="79" t="s">
        <v>106</v>
      </c>
      <c r="J83" s="86">
        <v>5</v>
      </c>
      <c r="K83" s="95" t="s">
        <v>52</v>
      </c>
      <c r="L83" s="123">
        <f t="shared" si="38"/>
        <v>4</v>
      </c>
      <c r="M83" s="109">
        <f t="shared" si="39"/>
        <v>4</v>
      </c>
      <c r="N83" s="104">
        <v>1</v>
      </c>
      <c r="O83" s="99">
        <v>1</v>
      </c>
      <c r="P83" s="99">
        <v>1</v>
      </c>
      <c r="Q83" s="116">
        <v>1</v>
      </c>
      <c r="R83" s="104">
        <v>1</v>
      </c>
      <c r="S83" s="99">
        <v>1</v>
      </c>
      <c r="T83" s="99">
        <v>1</v>
      </c>
      <c r="U83" s="118">
        <v>1</v>
      </c>
      <c r="V83" s="120">
        <f t="shared" si="40"/>
        <v>4</v>
      </c>
      <c r="W83" s="120">
        <f t="shared" si="41"/>
        <v>100</v>
      </c>
    </row>
    <row r="84" spans="1:23" s="57" customFormat="1" ht="56.25" x14ac:dyDescent="0.2">
      <c r="A84" s="82"/>
      <c r="B84" s="18"/>
      <c r="C84" s="18"/>
      <c r="D84" s="18"/>
      <c r="E84" s="18"/>
      <c r="F84" s="18"/>
      <c r="G84" s="18"/>
      <c r="H84" s="18"/>
      <c r="I84" s="79" t="s">
        <v>107</v>
      </c>
      <c r="J84" s="90">
        <v>6</v>
      </c>
      <c r="K84" s="95" t="s">
        <v>48</v>
      </c>
      <c r="L84" s="123">
        <f t="shared" si="38"/>
        <v>3</v>
      </c>
      <c r="M84" s="109">
        <f t="shared" si="39"/>
        <v>3</v>
      </c>
      <c r="N84" s="104">
        <v>0</v>
      </c>
      <c r="O84" s="99">
        <v>1</v>
      </c>
      <c r="P84" s="99">
        <v>1</v>
      </c>
      <c r="Q84" s="116">
        <v>1</v>
      </c>
      <c r="R84" s="104">
        <v>0</v>
      </c>
      <c r="S84" s="99">
        <v>1</v>
      </c>
      <c r="T84" s="99">
        <v>0</v>
      </c>
      <c r="U84" s="118">
        <v>2</v>
      </c>
      <c r="V84" s="120">
        <f t="shared" si="40"/>
        <v>3</v>
      </c>
      <c r="W84" s="120">
        <f t="shared" si="41"/>
        <v>100</v>
      </c>
    </row>
    <row r="85" spans="1:23" s="57" customFormat="1" ht="33.75" x14ac:dyDescent="0.2">
      <c r="A85" s="82"/>
      <c r="B85" s="18"/>
      <c r="C85" s="18"/>
      <c r="D85" s="18"/>
      <c r="E85" s="18"/>
      <c r="F85" s="18"/>
      <c r="G85" s="18"/>
      <c r="H85" s="18"/>
      <c r="I85" s="79" t="s">
        <v>108</v>
      </c>
      <c r="J85" s="86">
        <v>7</v>
      </c>
      <c r="K85" s="95" t="s">
        <v>48</v>
      </c>
      <c r="L85" s="123">
        <f t="shared" si="38"/>
        <v>2</v>
      </c>
      <c r="M85" s="109">
        <f t="shared" si="39"/>
        <v>2</v>
      </c>
      <c r="N85" s="104">
        <v>0</v>
      </c>
      <c r="O85" s="99">
        <v>2</v>
      </c>
      <c r="P85" s="99">
        <v>0</v>
      </c>
      <c r="Q85" s="116">
        <v>0</v>
      </c>
      <c r="R85" s="104">
        <v>0</v>
      </c>
      <c r="S85" s="99">
        <v>2</v>
      </c>
      <c r="T85" s="99">
        <v>0</v>
      </c>
      <c r="U85" s="118">
        <v>0</v>
      </c>
      <c r="V85" s="120">
        <f t="shared" si="40"/>
        <v>2</v>
      </c>
      <c r="W85" s="120">
        <f t="shared" si="41"/>
        <v>100</v>
      </c>
    </row>
    <row r="86" spans="1:23" s="57" customFormat="1" ht="33.75" x14ac:dyDescent="0.2">
      <c r="A86" s="82"/>
      <c r="B86" s="18"/>
      <c r="C86" s="18"/>
      <c r="D86" s="18"/>
      <c r="E86" s="18"/>
      <c r="F86" s="18"/>
      <c r="G86" s="18"/>
      <c r="H86" s="18"/>
      <c r="I86" s="79" t="s">
        <v>109</v>
      </c>
      <c r="J86" s="90">
        <v>8</v>
      </c>
      <c r="K86" s="95" t="s">
        <v>42</v>
      </c>
      <c r="L86" s="123">
        <f t="shared" si="38"/>
        <v>8</v>
      </c>
      <c r="M86" s="109">
        <f t="shared" si="39"/>
        <v>8</v>
      </c>
      <c r="N86" s="104">
        <v>2</v>
      </c>
      <c r="O86" s="99">
        <v>0</v>
      </c>
      <c r="P86" s="99">
        <v>5</v>
      </c>
      <c r="Q86" s="116">
        <v>1</v>
      </c>
      <c r="R86" s="104">
        <v>2</v>
      </c>
      <c r="S86" s="99">
        <v>0</v>
      </c>
      <c r="T86" s="99">
        <v>3</v>
      </c>
      <c r="U86" s="118">
        <v>3</v>
      </c>
      <c r="V86" s="120">
        <f t="shared" si="40"/>
        <v>8</v>
      </c>
      <c r="W86" s="120">
        <f t="shared" si="41"/>
        <v>100</v>
      </c>
    </row>
    <row r="87" spans="1:23" s="57" customFormat="1" ht="45" x14ac:dyDescent="0.2">
      <c r="A87" s="82"/>
      <c r="B87" s="18"/>
      <c r="C87" s="18"/>
      <c r="D87" s="18"/>
      <c r="E87" s="18"/>
      <c r="F87" s="18"/>
      <c r="G87" s="18"/>
      <c r="H87" s="18"/>
      <c r="I87" s="89" t="s">
        <v>110</v>
      </c>
      <c r="J87" s="86">
        <v>9</v>
      </c>
      <c r="K87" s="95" t="s">
        <v>42</v>
      </c>
      <c r="L87" s="123">
        <f t="shared" si="38"/>
        <v>4</v>
      </c>
      <c r="M87" s="109">
        <f t="shared" si="39"/>
        <v>4</v>
      </c>
      <c r="N87" s="104">
        <v>1</v>
      </c>
      <c r="O87" s="99">
        <v>1</v>
      </c>
      <c r="P87" s="99">
        <v>1</v>
      </c>
      <c r="Q87" s="116">
        <v>1</v>
      </c>
      <c r="R87" s="104">
        <v>1</v>
      </c>
      <c r="S87" s="99">
        <v>1</v>
      </c>
      <c r="T87" s="99">
        <v>1</v>
      </c>
      <c r="U87" s="118">
        <v>1</v>
      </c>
      <c r="V87" s="120">
        <f t="shared" si="40"/>
        <v>4</v>
      </c>
      <c r="W87" s="120">
        <f t="shared" si="41"/>
        <v>100</v>
      </c>
    </row>
    <row r="88" spans="1:23" s="57" customFormat="1" ht="22.5" x14ac:dyDescent="0.2">
      <c r="A88" s="82"/>
      <c r="B88" s="18"/>
      <c r="C88" s="18"/>
      <c r="D88" s="18"/>
      <c r="E88" s="18"/>
      <c r="F88" s="18"/>
      <c r="G88" s="18"/>
      <c r="H88" s="18"/>
      <c r="I88" s="79" t="s">
        <v>111</v>
      </c>
      <c r="J88" s="90">
        <v>10</v>
      </c>
      <c r="K88" s="95" t="s">
        <v>42</v>
      </c>
      <c r="L88" s="123">
        <f t="shared" si="38"/>
        <v>12</v>
      </c>
      <c r="M88" s="109">
        <f t="shared" si="39"/>
        <v>12</v>
      </c>
      <c r="N88" s="104">
        <v>3</v>
      </c>
      <c r="O88" s="99">
        <v>3</v>
      </c>
      <c r="P88" s="99">
        <v>3</v>
      </c>
      <c r="Q88" s="116">
        <v>3</v>
      </c>
      <c r="R88" s="104">
        <v>3</v>
      </c>
      <c r="S88" s="99">
        <v>3</v>
      </c>
      <c r="T88" s="99">
        <v>3</v>
      </c>
      <c r="U88" s="118">
        <v>3</v>
      </c>
      <c r="V88" s="120">
        <f t="shared" si="40"/>
        <v>12</v>
      </c>
      <c r="W88" s="120">
        <f t="shared" si="41"/>
        <v>100</v>
      </c>
    </row>
    <row r="89" spans="1:23" s="57" customFormat="1" ht="45" x14ac:dyDescent="0.2">
      <c r="A89" s="82"/>
      <c r="B89" s="18"/>
      <c r="C89" s="18"/>
      <c r="D89" s="18"/>
      <c r="E89" s="18"/>
      <c r="F89" s="18"/>
      <c r="G89" s="18"/>
      <c r="H89" s="18"/>
      <c r="I89" s="79" t="s">
        <v>112</v>
      </c>
      <c r="J89" s="86">
        <v>11</v>
      </c>
      <c r="K89" s="95" t="s">
        <v>52</v>
      </c>
      <c r="L89" s="123">
        <f t="shared" si="38"/>
        <v>8</v>
      </c>
      <c r="M89" s="109">
        <f t="shared" si="39"/>
        <v>8</v>
      </c>
      <c r="N89" s="104">
        <v>2</v>
      </c>
      <c r="O89" s="99">
        <v>2</v>
      </c>
      <c r="P89" s="99">
        <v>1</v>
      </c>
      <c r="Q89" s="116">
        <v>3</v>
      </c>
      <c r="R89" s="104">
        <v>2</v>
      </c>
      <c r="S89" s="99">
        <v>2</v>
      </c>
      <c r="T89" s="99">
        <v>1</v>
      </c>
      <c r="U89" s="118">
        <v>3</v>
      </c>
      <c r="V89" s="120">
        <f t="shared" si="40"/>
        <v>8</v>
      </c>
      <c r="W89" s="120">
        <f t="shared" si="41"/>
        <v>100</v>
      </c>
    </row>
    <row r="90" spans="1:23" s="57" customFormat="1" ht="12" x14ac:dyDescent="0.2">
      <c r="A90" s="82"/>
      <c r="B90" s="18"/>
      <c r="C90" s="18"/>
      <c r="D90" s="18"/>
      <c r="E90" s="18"/>
      <c r="F90" s="18"/>
      <c r="G90" s="18"/>
      <c r="H90" s="18"/>
      <c r="I90" s="79"/>
      <c r="J90" s="90"/>
      <c r="K90" s="95"/>
      <c r="L90" s="110"/>
      <c r="M90" s="111"/>
      <c r="N90" s="104"/>
      <c r="O90" s="99"/>
      <c r="P90" s="99"/>
      <c r="Q90" s="116"/>
      <c r="R90" s="104"/>
      <c r="S90" s="99"/>
      <c r="T90" s="99"/>
      <c r="U90" s="118"/>
      <c r="V90" s="121"/>
      <c r="W90" s="133"/>
    </row>
    <row r="91" spans="1:23" s="57" customFormat="1" ht="22.5" x14ac:dyDescent="0.2">
      <c r="A91" s="9">
        <v>7</v>
      </c>
      <c r="B91" s="8"/>
      <c r="C91" s="8"/>
      <c r="D91" s="8"/>
      <c r="E91" s="8"/>
      <c r="F91" s="18"/>
      <c r="G91" s="18"/>
      <c r="H91" s="18"/>
      <c r="I91" s="76" t="s">
        <v>113</v>
      </c>
      <c r="J91" s="77"/>
      <c r="K91" s="94"/>
      <c r="L91" s="122">
        <f>SUM(L92:L93)</f>
        <v>31</v>
      </c>
      <c r="M91" s="128">
        <f>SUM(M92:M93)</f>
        <v>31</v>
      </c>
      <c r="N91" s="102">
        <f>SUM(N92:N93)</f>
        <v>8</v>
      </c>
      <c r="O91" s="97">
        <f t="shared" ref="O91:U91" si="42">SUM(O92:O93)</f>
        <v>9</v>
      </c>
      <c r="P91" s="97">
        <f t="shared" si="42"/>
        <v>7</v>
      </c>
      <c r="Q91" s="114">
        <f t="shared" si="42"/>
        <v>7</v>
      </c>
      <c r="R91" s="102">
        <f t="shared" si="42"/>
        <v>8</v>
      </c>
      <c r="S91" s="97">
        <f t="shared" si="42"/>
        <v>9</v>
      </c>
      <c r="T91" s="97">
        <f t="shared" si="42"/>
        <v>7</v>
      </c>
      <c r="U91" s="97">
        <f t="shared" si="42"/>
        <v>9</v>
      </c>
      <c r="V91" s="119">
        <f>SUM(V92:V93)</f>
        <v>33</v>
      </c>
      <c r="W91" s="130">
        <f>+V91/L91*100</f>
        <v>106.45161290322579</v>
      </c>
    </row>
    <row r="92" spans="1:23" s="57" customFormat="1" ht="22.5" x14ac:dyDescent="0.2">
      <c r="A92" s="82"/>
      <c r="B92" s="18"/>
      <c r="C92" s="18"/>
      <c r="D92" s="18"/>
      <c r="E92" s="18"/>
      <c r="F92" s="18"/>
      <c r="G92" s="18"/>
      <c r="H92" s="18"/>
      <c r="I92" s="79" t="s">
        <v>114</v>
      </c>
      <c r="J92" s="86">
        <v>1</v>
      </c>
      <c r="K92" s="95" t="s">
        <v>45</v>
      </c>
      <c r="L92" s="123">
        <f t="shared" ref="L92:L93" si="43">+N92+O92+P92+Q92</f>
        <v>20</v>
      </c>
      <c r="M92" s="109">
        <f t="shared" ref="M92:M93" si="44">+L92</f>
        <v>20</v>
      </c>
      <c r="N92" s="104">
        <v>6</v>
      </c>
      <c r="O92" s="99">
        <v>6</v>
      </c>
      <c r="P92" s="99">
        <v>4</v>
      </c>
      <c r="Q92" s="116">
        <v>4</v>
      </c>
      <c r="R92" s="104">
        <v>6</v>
      </c>
      <c r="S92" s="99">
        <v>6</v>
      </c>
      <c r="T92" s="99">
        <v>4</v>
      </c>
      <c r="U92" s="118">
        <v>6</v>
      </c>
      <c r="V92" s="120">
        <f t="shared" ref="V92:V93" si="45">+R92+S92+T92+U92</f>
        <v>22</v>
      </c>
      <c r="W92" s="120">
        <f t="shared" ref="W92:W93" si="46">+V92/L92*100</f>
        <v>110.00000000000001</v>
      </c>
    </row>
    <row r="93" spans="1:23" s="57" customFormat="1" ht="45" x14ac:dyDescent="0.2">
      <c r="A93" s="82"/>
      <c r="B93" s="18"/>
      <c r="C93" s="18"/>
      <c r="D93" s="18"/>
      <c r="E93" s="18"/>
      <c r="F93" s="18"/>
      <c r="G93" s="18"/>
      <c r="H93" s="18"/>
      <c r="I93" s="79" t="s">
        <v>115</v>
      </c>
      <c r="J93" s="86">
        <v>2</v>
      </c>
      <c r="K93" s="95" t="s">
        <v>42</v>
      </c>
      <c r="L93" s="123">
        <f t="shared" si="43"/>
        <v>11</v>
      </c>
      <c r="M93" s="109">
        <f t="shared" si="44"/>
        <v>11</v>
      </c>
      <c r="N93" s="104">
        <v>2</v>
      </c>
      <c r="O93" s="99">
        <v>3</v>
      </c>
      <c r="P93" s="99">
        <v>3</v>
      </c>
      <c r="Q93" s="116">
        <v>3</v>
      </c>
      <c r="R93" s="104">
        <v>2</v>
      </c>
      <c r="S93" s="99">
        <v>3</v>
      </c>
      <c r="T93" s="99">
        <v>3</v>
      </c>
      <c r="U93" s="118">
        <v>3</v>
      </c>
      <c r="V93" s="120">
        <f t="shared" si="45"/>
        <v>11</v>
      </c>
      <c r="W93" s="120">
        <f t="shared" si="46"/>
        <v>100</v>
      </c>
    </row>
    <row r="94" spans="1:23" s="57" customFormat="1" ht="12" x14ac:dyDescent="0.2">
      <c r="A94" s="82"/>
      <c r="B94" s="18"/>
      <c r="C94" s="18"/>
      <c r="D94" s="18"/>
      <c r="E94" s="18"/>
      <c r="F94" s="18"/>
      <c r="G94" s="18"/>
      <c r="H94" s="18"/>
      <c r="I94" s="79"/>
      <c r="J94" s="86"/>
      <c r="K94" s="95"/>
      <c r="L94" s="110"/>
      <c r="M94" s="111"/>
      <c r="N94" s="104"/>
      <c r="O94" s="99"/>
      <c r="P94" s="99"/>
      <c r="Q94" s="116"/>
      <c r="R94" s="104"/>
      <c r="S94" s="99"/>
      <c r="T94" s="99"/>
      <c r="U94" s="118"/>
      <c r="V94" s="121"/>
      <c r="W94" s="133"/>
    </row>
    <row r="95" spans="1:23" s="57" customFormat="1" ht="12" x14ac:dyDescent="0.2">
      <c r="A95" s="9">
        <v>8</v>
      </c>
      <c r="B95" s="8"/>
      <c r="C95" s="8"/>
      <c r="D95" s="8"/>
      <c r="E95" s="8"/>
      <c r="F95" s="18"/>
      <c r="G95" s="18"/>
      <c r="H95" s="18"/>
      <c r="I95" s="76" t="s">
        <v>116</v>
      </c>
      <c r="J95" s="77"/>
      <c r="K95" s="94"/>
      <c r="L95" s="122">
        <f>+L96</f>
        <v>2</v>
      </c>
      <c r="M95" s="128">
        <f>+M96</f>
        <v>2</v>
      </c>
      <c r="N95" s="102">
        <f>+N96</f>
        <v>1</v>
      </c>
      <c r="O95" s="97">
        <f t="shared" ref="O95:U95" si="47">+O96</f>
        <v>0</v>
      </c>
      <c r="P95" s="97">
        <f t="shared" si="47"/>
        <v>1</v>
      </c>
      <c r="Q95" s="114">
        <f t="shared" si="47"/>
        <v>0</v>
      </c>
      <c r="R95" s="102">
        <f t="shared" si="47"/>
        <v>1</v>
      </c>
      <c r="S95" s="97">
        <f t="shared" si="47"/>
        <v>0</v>
      </c>
      <c r="T95" s="97">
        <f t="shared" si="47"/>
        <v>1</v>
      </c>
      <c r="U95" s="97">
        <f t="shared" si="47"/>
        <v>0</v>
      </c>
      <c r="V95" s="119">
        <f>+V96</f>
        <v>2</v>
      </c>
      <c r="W95" s="130">
        <f>+V95/L95*100</f>
        <v>100</v>
      </c>
    </row>
    <row r="96" spans="1:23" s="57" customFormat="1" ht="33.75" x14ac:dyDescent="0.2">
      <c r="A96" s="82"/>
      <c r="B96" s="18"/>
      <c r="C96" s="18"/>
      <c r="D96" s="18"/>
      <c r="E96" s="18"/>
      <c r="F96" s="18"/>
      <c r="G96" s="18"/>
      <c r="H96" s="18"/>
      <c r="I96" s="79" t="s">
        <v>117</v>
      </c>
      <c r="J96" s="86">
        <v>1</v>
      </c>
      <c r="K96" s="95" t="s">
        <v>42</v>
      </c>
      <c r="L96" s="123">
        <f t="shared" ref="L96" si="48">+N96+O96+P96+Q96</f>
        <v>2</v>
      </c>
      <c r="M96" s="109">
        <f t="shared" ref="M96" si="49">+L96</f>
        <v>2</v>
      </c>
      <c r="N96" s="104">
        <v>1</v>
      </c>
      <c r="O96" s="99">
        <v>0</v>
      </c>
      <c r="P96" s="99">
        <v>1</v>
      </c>
      <c r="Q96" s="116">
        <v>0</v>
      </c>
      <c r="R96" s="104">
        <v>1</v>
      </c>
      <c r="S96" s="99">
        <v>0</v>
      </c>
      <c r="T96" s="99">
        <v>1</v>
      </c>
      <c r="U96" s="118">
        <v>0</v>
      </c>
      <c r="V96" s="120">
        <f t="shared" ref="V96" si="50">+R96+S96+T96+U96</f>
        <v>2</v>
      </c>
      <c r="W96" s="120">
        <f>+V96/L96*100</f>
        <v>100</v>
      </c>
    </row>
    <row r="97" spans="1:52" s="57" customFormat="1" ht="12" x14ac:dyDescent="0.2">
      <c r="A97" s="82"/>
      <c r="B97" s="18"/>
      <c r="C97" s="18"/>
      <c r="D97" s="18"/>
      <c r="E97" s="18"/>
      <c r="F97" s="18"/>
      <c r="G97" s="18"/>
      <c r="H97" s="18"/>
      <c r="I97" s="79"/>
      <c r="J97" s="86"/>
      <c r="K97" s="95"/>
      <c r="L97" s="110"/>
      <c r="M97" s="111"/>
      <c r="N97" s="104"/>
      <c r="O97" s="99"/>
      <c r="P97" s="99"/>
      <c r="Q97" s="116"/>
      <c r="R97" s="104"/>
      <c r="S97" s="99"/>
      <c r="T97" s="99"/>
      <c r="U97" s="118"/>
      <c r="V97" s="121"/>
      <c r="W97" s="133"/>
    </row>
    <row r="98" spans="1:52" s="57" customFormat="1" ht="12" x14ac:dyDescent="0.2">
      <c r="A98" s="9">
        <v>9</v>
      </c>
      <c r="B98" s="8"/>
      <c r="C98" s="8"/>
      <c r="D98" s="8"/>
      <c r="E98" s="8"/>
      <c r="F98" s="18"/>
      <c r="G98" s="18"/>
      <c r="H98" s="18"/>
      <c r="I98" s="76" t="s">
        <v>118</v>
      </c>
      <c r="J98" s="77"/>
      <c r="K98" s="94"/>
      <c r="L98" s="122">
        <f>+L99</f>
        <v>3</v>
      </c>
      <c r="M98" s="128">
        <f>+M99</f>
        <v>3</v>
      </c>
      <c r="N98" s="102">
        <f>+N99</f>
        <v>1</v>
      </c>
      <c r="O98" s="97">
        <f t="shared" ref="O98:U98" si="51">+O99</f>
        <v>1</v>
      </c>
      <c r="P98" s="97">
        <f t="shared" si="51"/>
        <v>1</v>
      </c>
      <c r="Q98" s="114">
        <f t="shared" si="51"/>
        <v>0</v>
      </c>
      <c r="R98" s="102">
        <f t="shared" si="51"/>
        <v>1</v>
      </c>
      <c r="S98" s="97">
        <f t="shared" si="51"/>
        <v>1</v>
      </c>
      <c r="T98" s="97">
        <f t="shared" si="51"/>
        <v>1</v>
      </c>
      <c r="U98" s="97">
        <f t="shared" si="51"/>
        <v>0</v>
      </c>
      <c r="V98" s="119">
        <f>+V99</f>
        <v>3</v>
      </c>
      <c r="W98" s="130">
        <f>+V98/L98*100</f>
        <v>100</v>
      </c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</row>
    <row r="99" spans="1:52" s="57" customFormat="1" ht="22.5" x14ac:dyDescent="0.2">
      <c r="A99" s="82"/>
      <c r="B99" s="18"/>
      <c r="C99" s="18"/>
      <c r="D99" s="18"/>
      <c r="E99" s="18"/>
      <c r="F99" s="18"/>
      <c r="G99" s="18"/>
      <c r="H99" s="18"/>
      <c r="I99" s="83" t="s">
        <v>119</v>
      </c>
      <c r="J99" s="86">
        <v>1</v>
      </c>
      <c r="K99" s="95" t="s">
        <v>42</v>
      </c>
      <c r="L99" s="123">
        <f t="shared" ref="L99" si="52">+N99+O99+P99+Q99</f>
        <v>3</v>
      </c>
      <c r="M99" s="109">
        <f t="shared" ref="M99" si="53">+L99</f>
        <v>3</v>
      </c>
      <c r="N99" s="104">
        <v>1</v>
      </c>
      <c r="O99" s="99">
        <v>1</v>
      </c>
      <c r="P99" s="99">
        <v>1</v>
      </c>
      <c r="Q99" s="116">
        <v>0</v>
      </c>
      <c r="R99" s="104">
        <v>1</v>
      </c>
      <c r="S99" s="99">
        <v>1</v>
      </c>
      <c r="T99" s="99">
        <v>1</v>
      </c>
      <c r="U99" s="118">
        <v>0</v>
      </c>
      <c r="V99" s="120">
        <f t="shared" ref="V99" si="54">+R99+S99+T99+U99</f>
        <v>3</v>
      </c>
      <c r="W99" s="120">
        <f>+V99/L99*100</f>
        <v>100</v>
      </c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</row>
    <row r="100" spans="1:52" s="57" customFormat="1" thickBot="1" x14ac:dyDescent="0.25">
      <c r="A100" s="17"/>
      <c r="B100" s="18"/>
      <c r="C100" s="18"/>
      <c r="D100" s="18"/>
      <c r="E100" s="18"/>
      <c r="F100" s="18"/>
      <c r="G100" s="19"/>
      <c r="H100" s="10"/>
      <c r="I100" s="11"/>
      <c r="J100" s="16"/>
      <c r="K100" s="101"/>
      <c r="L100" s="112"/>
      <c r="M100" s="113"/>
      <c r="N100" s="53"/>
      <c r="O100" s="51"/>
      <c r="P100" s="51"/>
      <c r="Q100" s="52"/>
      <c r="R100" s="53"/>
      <c r="S100" s="51"/>
      <c r="T100" s="51"/>
      <c r="U100" s="54"/>
      <c r="V100" s="55"/>
      <c r="W100" s="134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</row>
    <row r="101" spans="1:52" customFormat="1" ht="18.75" customHeight="1" thickBot="1" x14ac:dyDescent="0.25">
      <c r="A101" s="91" t="s">
        <v>30</v>
      </c>
      <c r="B101" s="92"/>
      <c r="C101" s="91"/>
      <c r="D101" s="93"/>
      <c r="E101" s="93"/>
      <c r="F101" s="93"/>
      <c r="G101" s="93"/>
      <c r="H101" s="93"/>
      <c r="I101" s="177" t="s">
        <v>121</v>
      </c>
      <c r="J101" s="178">
        <f>+J99+J96+J93+J89+J76+J68+J58+J45+J23</f>
        <v>63</v>
      </c>
      <c r="K101" s="179"/>
      <c r="L101" s="180">
        <f t="shared" ref="L101:V101" si="55">+L98+L95+L91+L78+L70+L60+L47+L25+L20</f>
        <v>415</v>
      </c>
      <c r="M101" s="180">
        <f t="shared" si="55"/>
        <v>415</v>
      </c>
      <c r="N101" s="180">
        <f t="shared" si="55"/>
        <v>103</v>
      </c>
      <c r="O101" s="180">
        <f t="shared" si="55"/>
        <v>110</v>
      </c>
      <c r="P101" s="180">
        <f t="shared" si="55"/>
        <v>98</v>
      </c>
      <c r="Q101" s="180">
        <f t="shared" si="55"/>
        <v>104</v>
      </c>
      <c r="R101" s="181">
        <f t="shared" si="55"/>
        <v>104</v>
      </c>
      <c r="S101" s="181">
        <f t="shared" si="55"/>
        <v>107</v>
      </c>
      <c r="T101" s="181">
        <f t="shared" si="55"/>
        <v>99</v>
      </c>
      <c r="U101" s="181">
        <f t="shared" si="55"/>
        <v>109</v>
      </c>
      <c r="V101" s="181">
        <f t="shared" si="55"/>
        <v>419</v>
      </c>
      <c r="W101" s="135">
        <f>+V101/L101*100</f>
        <v>100.96385542168676</v>
      </c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</row>
    <row r="102" spans="1:52" x14ac:dyDescent="0.2">
      <c r="I102" s="59"/>
    </row>
  </sheetData>
  <mergeCells count="25">
    <mergeCell ref="V1:W1"/>
    <mergeCell ref="O1:Q1"/>
    <mergeCell ref="I9:I11"/>
    <mergeCell ref="K9:K11"/>
    <mergeCell ref="B10:B11"/>
    <mergeCell ref="M10:M11"/>
    <mergeCell ref="G10:G11"/>
    <mergeCell ref="J9:J11"/>
    <mergeCell ref="D10:D11"/>
    <mergeCell ref="L10:L11"/>
    <mergeCell ref="A9:H9"/>
    <mergeCell ref="N10:Q10"/>
    <mergeCell ref="F10:F11"/>
    <mergeCell ref="C10:C11"/>
    <mergeCell ref="I8:W8"/>
    <mergeCell ref="A10:A11"/>
    <mergeCell ref="H10:H11"/>
    <mergeCell ref="E10:E11"/>
    <mergeCell ref="L9:W9"/>
    <mergeCell ref="A2:W2"/>
    <mergeCell ref="A3:W3"/>
    <mergeCell ref="T5:W5"/>
    <mergeCell ref="A7:W7"/>
    <mergeCell ref="K5:M5"/>
    <mergeCell ref="B8:H8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2" fitToHeight="80" orientation="landscape" horizontalDpi="300" verticalDpi="300" r:id="rId1"/>
  <headerFooter alignWithMargins="0">
    <oddFooter>&amp;L&amp;"Arial,Negrita"&amp;9Avance Preliminar del Presupuesto Anual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2012</vt:lpstr>
      <vt:lpstr>'POA 2012'!Área_de_impresión</vt:lpstr>
      <vt:lpstr>'POA 2012'!Títulos_a_imprimir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lastPrinted>2012-07-06T19:38:36Z</cp:lastPrinted>
  <dcterms:created xsi:type="dcterms:W3CDTF">1999-04-27T18:26:38Z</dcterms:created>
  <dcterms:modified xsi:type="dcterms:W3CDTF">2013-01-20T18:49:24Z</dcterms:modified>
</cp:coreProperties>
</file>