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235" windowHeight="9210" activeTab="0"/>
  </bookViews>
  <sheets>
    <sheet name="ETCA-II-08A" sheetId="1" r:id="rId1"/>
    <sheet name="ETCA-II-0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<sst xmlns="http://schemas.openxmlformats.org/spreadsheetml/2006/main" count="51" uniqueCount="48">
  <si>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Sistema Estatal de Evaluación</t>
  </si>
  <si>
    <t>Conciliacion entre los Ingresos Presupuestarios y Contables</t>
  </si>
  <si>
    <t>COMISION ESTATAL DEL AGUA</t>
  </si>
  <si>
    <t xml:space="preserve"> al 31 de Marzo de 2015</t>
  </si>
  <si>
    <t>(PESOS)</t>
  </si>
  <si>
    <t>1. Ingresos Presupuestarios</t>
  </si>
  <si>
    <t>(MAS)</t>
  </si>
  <si>
    <t>2. Ingresos contables no presupuestarios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</si>
  <si>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</si>
  <si>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</si>
  <si>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</si>
  <si>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</si>
  <si>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</si>
  <si>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</si>
  <si>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</si>
  <si>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</si>
  <si>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</si>
  <si>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</si>
  <si>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</si>
  <si>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</si>
  <si>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</si>
  <si>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Del 1 de enero al 31 de Marzo de 2015</t>
  </si>
  <si>
    <t>Ejercicio del Presupuesto</t>
  </si>
  <si>
    <t>Egresos Aprobado   Anual</t>
  </si>
  <si>
    <t>Ampliaciones/ (Reducciones)</t>
  </si>
  <si>
    <t>Egresos Modificado   Anual</t>
  </si>
  <si>
    <t xml:space="preserve">Egresos Devengado </t>
  </si>
  <si>
    <t xml:space="preserve">Egresos Pagado  </t>
  </si>
  <si>
    <t>Subejercicio</t>
  </si>
  <si>
    <t>% Avance Anual</t>
  </si>
  <si>
    <t>Capítulo del Gasto</t>
  </si>
  <si>
    <t>(1)</t>
  </si>
  <si>
    <t>(2)</t>
  </si>
  <si>
    <t>(3=1+2)</t>
  </si>
  <si>
    <t>(4)</t>
  </si>
  <si>
    <t>(5)</t>
  </si>
  <si>
    <t>( 6 = 3 - 4 )</t>
  </si>
  <si>
    <t>(7= 4/3)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</si>
  <si>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</si>
  <si>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</si>
  <si>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</si>
  <si>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</si>
  <si>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</si>
  <si>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</si>
  <si>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Financieros y Otras Provisiones</t>
  </si>
  <si>
    <t>Participaciones y Aportaciones</t>
  </si>
  <si>
    <t>Deuda Pública</t>
  </si>
  <si>
    <t>Total del Gasto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</si>
</sst>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€&quot;* #,##0.00_-;\-&quot;€&quot;* #,##0.00_-;_-&quot;€&quot;* &quot;-&quot;??_-;_-@_-"/>
    <numFmt numFmtId="166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Narrow"/>
      <family val="2"/>
    </font>
    <font>
      <b/>
      <i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1" xfId="49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1" fillId="34" borderId="12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1" fillId="34" borderId="13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14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justify" vertical="center"/>
    </xf>
    <xf numFmtId="0" fontId="54" fillId="35" borderId="16" xfId="0" applyFont="1" applyFill="1" applyBorder="1" applyAlignment="1">
      <alignment vertical="center"/>
    </xf>
    <xf numFmtId="0" fontId="55" fillId="35" borderId="17" xfId="0" applyFont="1" applyFill="1" applyBorder="1" applyAlignment="1">
      <alignment horizontal="justify" vertical="center"/>
    </xf>
    <xf numFmtId="0" fontId="51" fillId="0" borderId="18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justify" vertical="center"/>
    </xf>
    <xf numFmtId="0" fontId="53" fillId="35" borderId="19" xfId="0" applyFont="1" applyFill="1" applyBorder="1" applyAlignment="1">
      <alignment horizontal="justify" vertical="center"/>
    </xf>
    <xf numFmtId="0" fontId="55" fillId="35" borderId="15" xfId="0" applyFont="1" applyFill="1" applyBorder="1" applyAlignment="1">
      <alignment horizontal="justify" vertical="center"/>
    </xf>
    <xf numFmtId="0" fontId="54" fillId="35" borderId="19" xfId="0" applyFont="1" applyFill="1" applyBorder="1" applyAlignment="1">
      <alignment horizontal="left" vertical="center"/>
    </xf>
    <xf numFmtId="0" fontId="56" fillId="35" borderId="15" xfId="0" applyFont="1" applyFill="1" applyBorder="1" applyAlignment="1">
      <alignment horizontal="justify" vertical="center"/>
    </xf>
    <xf numFmtId="0" fontId="54" fillId="35" borderId="2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54" fillId="35" borderId="19" xfId="0" applyFont="1" applyFill="1" applyBorder="1" applyAlignment="1">
      <alignment vertical="center"/>
    </xf>
    <xf numFmtId="43" fontId="51" fillId="0" borderId="14" xfId="0" applyNumberFormat="1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justify" vertical="center"/>
    </xf>
    <xf numFmtId="43" fontId="52" fillId="0" borderId="0" xfId="0" applyNumberFormat="1" applyFont="1" applyAlignment="1">
      <alignment vertical="center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49" fontId="57" fillId="33" borderId="17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justify" vertical="center" wrapText="1"/>
    </xf>
    <xf numFmtId="164" fontId="60" fillId="0" borderId="21" xfId="49" applyNumberFormat="1" applyFont="1" applyBorder="1" applyAlignment="1">
      <alignment horizontal="justify" vertical="center" wrapText="1"/>
    </xf>
    <xf numFmtId="164" fontId="60" fillId="0" borderId="21" xfId="49" applyNumberFormat="1" applyFont="1" applyBorder="1" applyAlignment="1">
      <alignment horizontal="center" vertical="center" wrapText="1"/>
    </xf>
    <xf numFmtId="10" fontId="60" fillId="0" borderId="21" xfId="58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13" fillId="0" borderId="14" xfId="49" applyNumberFormat="1" applyFont="1" applyFill="1" applyBorder="1" applyAlignment="1">
      <alignment horizontal="right" vertical="center" indent="1"/>
    </xf>
    <xf numFmtId="10" fontId="13" fillId="0" borderId="14" xfId="58" applyNumberFormat="1" applyFont="1" applyFill="1" applyBorder="1" applyAlignment="1">
      <alignment horizontal="right" vertical="center"/>
    </xf>
    <xf numFmtId="166" fontId="14" fillId="0" borderId="14" xfId="49" applyNumberFormat="1" applyFont="1" applyFill="1" applyBorder="1" applyAlignment="1">
      <alignment horizontal="right" vertical="center" indent="1"/>
    </xf>
    <xf numFmtId="166" fontId="13" fillId="0" borderId="14" xfId="49" applyNumberFormat="1" applyFont="1" applyFill="1" applyBorder="1" applyAlignment="1">
      <alignment horizontal="right" vertical="center"/>
    </xf>
    <xf numFmtId="164" fontId="60" fillId="0" borderId="14" xfId="49" applyNumberFormat="1" applyFont="1" applyBorder="1" applyAlignment="1">
      <alignment horizontal="justify" vertical="center" wrapText="1"/>
    </xf>
    <xf numFmtId="10" fontId="60" fillId="0" borderId="14" xfId="58" applyNumberFormat="1" applyFont="1" applyBorder="1" applyAlignment="1">
      <alignment horizontal="right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justify" vertical="center" wrapText="1"/>
    </xf>
    <xf numFmtId="166" fontId="13" fillId="0" borderId="18" xfId="49" applyNumberFormat="1" applyFont="1" applyFill="1" applyBorder="1" applyAlignment="1">
      <alignment horizontal="right" vertical="center" indent="1"/>
    </xf>
    <xf numFmtId="166" fontId="61" fillId="0" borderId="18" xfId="49" applyNumberFormat="1" applyFont="1" applyFill="1" applyBorder="1" applyAlignment="1">
      <alignment horizontal="right" vertical="center"/>
    </xf>
    <xf numFmtId="10" fontId="13" fillId="0" borderId="18" xfId="58" applyNumberFormat="1" applyFont="1" applyFill="1" applyBorder="1" applyAlignment="1">
      <alignment horizontal="right" vertical="center"/>
    </xf>
    <xf numFmtId="164" fontId="58" fillId="0" borderId="23" xfId="49" applyNumberFormat="1" applyFont="1" applyBorder="1" applyAlignment="1">
      <alignment horizontal="justify" vertical="center" wrapText="1"/>
    </xf>
    <xf numFmtId="164" fontId="58" fillId="0" borderId="11" xfId="49" applyNumberFormat="1" applyFont="1" applyBorder="1" applyAlignment="1">
      <alignment horizontal="justify" vertical="center" wrapText="1"/>
    </xf>
    <xf numFmtId="10" fontId="58" fillId="0" borderId="11" xfId="58" applyNumberFormat="1" applyFont="1" applyBorder="1" applyAlignment="1">
      <alignment horizontal="right" vertical="center" wrapText="1"/>
    </xf>
    <xf numFmtId="0" fontId="55" fillId="35" borderId="19" xfId="0" applyFont="1" applyFill="1" applyBorder="1" applyAlignment="1">
      <alignment vertical="center"/>
    </xf>
    <xf numFmtId="0" fontId="55" fillId="35" borderId="15" xfId="0" applyFont="1" applyFill="1" applyBorder="1" applyAlignment="1">
      <alignment vertical="center"/>
    </xf>
    <xf numFmtId="0" fontId="54" fillId="35" borderId="24" xfId="0" applyFont="1" applyFill="1" applyBorder="1" applyAlignment="1">
      <alignment horizontal="left" vertical="center"/>
    </xf>
    <xf numFmtId="0" fontId="54" fillId="35" borderId="12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19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55" fillId="35" borderId="24" xfId="0" applyFont="1" applyFill="1" applyBorder="1" applyAlignment="1">
      <alignment vertical="center"/>
    </xf>
    <xf numFmtId="0" fontId="55" fillId="35" borderId="22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17" xfId="0" applyNumberFormat="1" applyFont="1" applyFill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876300</xdr:colOff>
      <xdr:row>0</xdr:row>
      <xdr:rowOff>0</xdr:rowOff>
    </xdr:from>
    <xdr:ext cx="1085850" cy="266700"/>
    <xdr:sp>
      <xdr:nvSpPr>
        <xdr:cNvPr id="1" name="1 CuadroTexto"/>
        <xdr:cNvSpPr txBox="1">
          <a:spLocks noChangeArrowheads="1"/>
        </xdr:cNvSpPr>
      </xdr:nvSpPr>
      <xdr:spPr>
        <a:xfrm>
          <a:off x="4800600" y="0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ETCA-II-08-A</a:t>
          </a:r>
        </a:p>
      </xdr:txBody>
    </xdr:sp>
    <xdr:clientData/>
  </xdr:oneCellAnchor>
  <xdr:oneCellAnchor>
    <xdr:from>
      <xdr:col>1</xdr:col>
      <xdr:colOff>619125</xdr:colOff>
      <xdr:row>3</xdr:row>
      <xdr:rowOff>57150</xdr:rowOff>
    </xdr:from>
    <xdr:ext cx="1733550" cy="200025"/>
    <xdr:sp>
      <xdr:nvSpPr>
        <xdr:cNvPr id="2" name="2 CuadroTexto"/>
        <xdr:cNvSpPr txBox="1">
          <a:spLocks noChangeArrowheads="1"/>
        </xdr:cNvSpPr>
      </xdr:nvSpPr>
      <xdr:spPr>
        <a:xfrm>
          <a:off x="3810000" y="647700"/>
          <a:ext cx="1733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PRIMERO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561975</xdr:colOff>
      <xdr:row>0</xdr:row>
      <xdr:rowOff>0</xdr:rowOff>
    </xdr:from>
    <xdr:ext cx="904875" cy="257175"/>
    <xdr:sp>
      <xdr:nvSpPr>
        <xdr:cNvPr id="1" name="1 CuadroTexto"/>
        <xdr:cNvSpPr txBox="1">
          <a:spLocks noChangeArrowheads="1"/>
        </xdr:cNvSpPr>
      </xdr:nvSpPr>
      <xdr:spPr>
        <a:xfrm>
          <a:off x="7458075" y="0"/>
          <a:ext cx="904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</a:t>
          </a:r>
        </a:p>
      </xdr:txBody>
    </xdr:sp>
    <xdr:clientData/>
  </xdr:oneCellAnchor>
  <xdr:oneCellAnchor>
    <xdr:from>
      <xdr:col>6</xdr:col>
      <xdr:colOff>161925</xdr:colOff>
      <xdr:row>4</xdr:row>
      <xdr:rowOff>19050</xdr:rowOff>
    </xdr:from>
    <xdr:ext cx="1924050" cy="238125"/>
    <xdr:sp>
      <xdr:nvSpPr>
        <xdr:cNvPr id="2" name="2 CuadroTexto"/>
        <xdr:cNvSpPr txBox="1">
          <a:spLocks noChangeArrowheads="1"/>
        </xdr:cNvSpPr>
      </xdr:nvSpPr>
      <xdr:spPr>
        <a:xfrm>
          <a:off x="6296025" y="809625"/>
          <a:ext cx="1924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PRIMERO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esonora.gob.mx/Users/leticia.castillo.CEASONORA/Downloads/CPCA%20ORGANISMOS%20y%20PODERES%201ER%20TRIM%20CE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-SITUA FIN  ETCA I-01"/>
      <sheetName val="ETCA I-01-A EDO RES "/>
      <sheetName val="ETCA-I-01-B flujo-efectivo "/>
      <sheetName val="ETCA-I-02 CAPITAL"/>
      <sheetName val="ETCA-I-03 CAMB-SIT-FIN"/>
      <sheetName val="ETCA-I-04"/>
      <sheetName val="ETCA-I-06 ACTIVO"/>
      <sheetName val="ETCA-I-07 PASIVO"/>
      <sheetName val="ETCA-II-08 ING"/>
      <sheetName val="ETCA-II-8-A-CONC...INGRESOS"/>
      <sheetName val="ETCA-II-9"/>
      <sheetName val="ETCA-II-9-A"/>
      <sheetName val="ETCA-II-9-B"/>
      <sheetName val="ETCA-II-9-C"/>
      <sheetName val="ETCA-II-9-D-CONC...EGREOS"/>
      <sheetName val="ETCA-II-10"/>
      <sheetName val="ETCA-II-11"/>
      <sheetName val="ETCA-II-12"/>
      <sheetName val="ETCA-III-13"/>
      <sheetName val="ETCA-IV-15 CTAS-BCOS"/>
      <sheetName val="ETCA-IV-16 BIENES"/>
    </sheetNames>
    <sheetDataSet>
      <sheetData sheetId="8">
        <row r="31">
          <cell r="G31">
            <v>108185250.12</v>
          </cell>
        </row>
      </sheetData>
      <sheetData sheetId="11">
        <row r="10">
          <cell r="C10">
            <v>174446946.52999997</v>
          </cell>
          <cell r="D10">
            <v>0</v>
          </cell>
          <cell r="E10">
            <v>174446947</v>
          </cell>
          <cell r="F10">
            <v>45696804.05</v>
          </cell>
          <cell r="G10">
            <v>38645145.17</v>
          </cell>
        </row>
        <row r="71">
          <cell r="C71">
            <v>33148588.59</v>
          </cell>
          <cell r="D71">
            <v>0</v>
          </cell>
          <cell r="E71">
            <v>33148588.59</v>
          </cell>
          <cell r="F71">
            <v>7910091.96</v>
          </cell>
          <cell r="G71">
            <v>2341402.49</v>
          </cell>
        </row>
        <row r="166">
          <cell r="C166">
            <v>98643363.28</v>
          </cell>
          <cell r="D166">
            <v>5945175</v>
          </cell>
          <cell r="E166">
            <v>104588538.28</v>
          </cell>
          <cell r="F166">
            <v>39652722.61</v>
          </cell>
          <cell r="G166">
            <v>24424526.4</v>
          </cell>
        </row>
        <row r="297">
          <cell r="C297">
            <v>1721351</v>
          </cell>
          <cell r="D297">
            <v>0</v>
          </cell>
          <cell r="E297">
            <v>1721351</v>
          </cell>
          <cell r="F297">
            <v>45834.2</v>
          </cell>
          <cell r="G297">
            <v>45834.2</v>
          </cell>
        </row>
        <row r="313">
          <cell r="C313">
            <v>2796604.19</v>
          </cell>
          <cell r="E313">
            <v>2796604.19</v>
          </cell>
          <cell r="F313">
            <v>272555.16</v>
          </cell>
          <cell r="G313">
            <v>72017.38</v>
          </cell>
        </row>
        <row r="348">
          <cell r="C348">
            <v>107053459</v>
          </cell>
          <cell r="D348">
            <v>0</v>
          </cell>
          <cell r="E348">
            <v>107053459</v>
          </cell>
          <cell r="F348">
            <v>3803459</v>
          </cell>
          <cell r="G348">
            <v>987700</v>
          </cell>
        </row>
        <row r="414">
          <cell r="C414">
            <v>43773847</v>
          </cell>
          <cell r="D414">
            <v>15353971.19</v>
          </cell>
          <cell r="E414">
            <v>59127818.19</v>
          </cell>
          <cell r="F414">
            <v>18971654.68</v>
          </cell>
          <cell r="G414">
            <v>22304380.21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tabSelected="1" zoomScalePageLayoutView="0" workbookViewId="0" topLeftCell="A1">
      <selection activeCell="A1" sqref="A1:D1"/>
    </sheetView>
  </sheetViews>
  <sheetFormatPr defaultColWidth="7.421875" defaultRowHeight="15"/>
  <cols>
    <col min="1" max="1" width="47.8515625" style="15" bestFit="1" customWidth="1"/>
    <col min="2" max="2" width="11.00390625" style="15" bestFit="1" customWidth="1"/>
    <col min="3" max="3" width="15.8515625" style="15" customWidth="1"/>
    <col min="4" max="4" width="14.00390625" style="15" bestFit="1" customWidth="1"/>
    <col min="5" max="16384" width="7.421875" style="15" customWidth="1"/>
  </cols>
  <sheetData>
    <row r="1" spans="1:4" s="1" customFormat="1" ht="15">
      <c r="A1" s="74" t="s">
        <v>0</v>
      </c>
      <c r="B1" s="74"/>
      <c r="C1" s="74"/>
      <c r="D1" s="74"/>
    </row>
    <row r="2" spans="1:4" s="2" customFormat="1" ht="15.75">
      <c r="A2" s="74" t="s">
        <v>1</v>
      </c>
      <c r="B2" s="74"/>
      <c r="C2" s="74"/>
      <c r="D2" s="74"/>
    </row>
    <row r="3" spans="1:9" s="2" customFormat="1" ht="15.75">
      <c r="A3" s="74" t="s">
        <v>2</v>
      </c>
      <c r="B3" s="74"/>
      <c r="C3" s="74"/>
      <c r="D3" s="74"/>
      <c r="E3" s="3"/>
      <c r="F3" s="3"/>
      <c r="G3" s="3"/>
      <c r="H3" s="3"/>
      <c r="I3" s="3"/>
    </row>
    <row r="4" spans="1:4" s="2" customFormat="1" ht="15.75">
      <c r="A4" s="74" t="s">
        <v>3</v>
      </c>
      <c r="B4" s="74"/>
      <c r="C4" s="74"/>
      <c r="D4" s="74"/>
    </row>
    <row r="5" spans="1:4" s="4" customFormat="1" ht="15.75" thickBot="1">
      <c r="A5" s="75" t="s">
        <v>4</v>
      </c>
      <c r="B5" s="75"/>
      <c r="C5" s="75"/>
      <c r="D5" s="75"/>
    </row>
    <row r="6" spans="1:4" s="7" customFormat="1" ht="15.75" thickBot="1">
      <c r="A6" s="76" t="s">
        <v>5</v>
      </c>
      <c r="B6" s="77"/>
      <c r="C6" s="5"/>
      <c r="D6" s="6">
        <f>+'[1]ETCA-II-08 ING'!G31</f>
        <v>108185250.12</v>
      </c>
    </row>
    <row r="7" spans="1:4" s="10" customFormat="1" ht="15">
      <c r="A7" s="8"/>
      <c r="B7" s="8"/>
      <c r="C7" s="9"/>
      <c r="D7" s="9"/>
    </row>
    <row r="8" spans="1:4" s="10" customFormat="1" ht="15.75" thickBot="1">
      <c r="A8" s="11" t="s">
        <v>6</v>
      </c>
      <c r="B8" s="11"/>
      <c r="C8" s="12"/>
      <c r="D8" s="12"/>
    </row>
    <row r="9" spans="1:4" ht="15.75" thickBot="1">
      <c r="A9" s="66" t="s">
        <v>7</v>
      </c>
      <c r="B9" s="67"/>
      <c r="C9" s="13"/>
      <c r="D9" s="14">
        <f>+C10+C11+C12+C13+C14</f>
        <v>0</v>
      </c>
    </row>
    <row r="10" spans="1:4" ht="15">
      <c r="A10" s="68"/>
      <c r="B10" s="69"/>
      <c r="C10" s="16">
        <v>0</v>
      </c>
      <c r="D10" s="17"/>
    </row>
    <row r="11" spans="1:4" ht="15">
      <c r="A11" s="70" t="s">
        <v>8</v>
      </c>
      <c r="B11" s="71"/>
      <c r="C11" s="16">
        <v>0</v>
      </c>
      <c r="D11" s="17"/>
    </row>
    <row r="12" spans="1:4" ht="15">
      <c r="A12" s="70" t="s">
        <v>9</v>
      </c>
      <c r="B12" s="71"/>
      <c r="C12" s="16">
        <v>0</v>
      </c>
      <c r="D12" s="17"/>
    </row>
    <row r="13" spans="1:4" ht="15">
      <c r="A13" s="70" t="s">
        <v>10</v>
      </c>
      <c r="B13" s="71"/>
      <c r="C13" s="16">
        <v>0</v>
      </c>
      <c r="D13" s="17"/>
    </row>
    <row r="14" spans="1:4" ht="15.75" thickBot="1">
      <c r="A14" s="18" t="s">
        <v>11</v>
      </c>
      <c r="B14" s="19"/>
      <c r="C14" s="20">
        <v>0</v>
      </c>
      <c r="D14" s="21"/>
    </row>
    <row r="15" spans="1:4" ht="15">
      <c r="A15" s="22"/>
      <c r="B15" s="23"/>
      <c r="C15" s="16"/>
      <c r="D15" s="17"/>
    </row>
    <row r="16" spans="1:4" ht="15.75" thickBot="1">
      <c r="A16" s="24" t="s">
        <v>12</v>
      </c>
      <c r="B16" s="25"/>
      <c r="C16" s="16"/>
      <c r="D16" s="17"/>
    </row>
    <row r="17" spans="1:4" ht="15.75" thickBot="1">
      <c r="A17" s="26" t="s">
        <v>13</v>
      </c>
      <c r="B17" s="27"/>
      <c r="C17" s="13"/>
      <c r="D17" s="14">
        <f>+C18+C19+C20+C21+C22</f>
        <v>8278281.050000012</v>
      </c>
    </row>
    <row r="18" spans="1:4" ht="15">
      <c r="A18" s="72" t="s">
        <v>14</v>
      </c>
      <c r="B18" s="73"/>
      <c r="C18" s="16">
        <v>0</v>
      </c>
      <c r="D18" s="17"/>
    </row>
    <row r="19" spans="1:4" ht="15">
      <c r="A19" s="70" t="s">
        <v>15</v>
      </c>
      <c r="B19" s="71"/>
      <c r="C19" s="16">
        <v>0</v>
      </c>
      <c r="D19" s="17"/>
    </row>
    <row r="20" spans="1:4" ht="15">
      <c r="A20" s="64" t="s">
        <v>16</v>
      </c>
      <c r="B20" s="65"/>
      <c r="C20" s="16">
        <v>0</v>
      </c>
      <c r="D20" s="17"/>
    </row>
    <row r="21" spans="1:4" ht="15">
      <c r="A21" s="28" t="s">
        <v>17</v>
      </c>
      <c r="B21" s="23"/>
      <c r="C21" s="29">
        <v>8278281.050000012</v>
      </c>
      <c r="D21" s="17"/>
    </row>
    <row r="22" spans="1:4" ht="15" thickBot="1">
      <c r="A22" s="22"/>
      <c r="B22" s="23"/>
      <c r="C22" s="17"/>
      <c r="D22" s="17"/>
    </row>
    <row r="23" spans="1:4" ht="15.75" thickBot="1">
      <c r="A23" s="30" t="s">
        <v>18</v>
      </c>
      <c r="B23" s="31"/>
      <c r="C23" s="32"/>
      <c r="D23" s="6">
        <f>+D6+D9-D17</f>
        <v>99906969.07</v>
      </c>
    </row>
    <row r="24" ht="14.25">
      <c r="D24" s="33"/>
    </row>
  </sheetData>
  <sheetProtection/>
  <mergeCells count="13">
    <mergeCell ref="A6:B6"/>
    <mergeCell ref="A1:D1"/>
    <mergeCell ref="A2:D2"/>
    <mergeCell ref="A3:D3"/>
    <mergeCell ref="A4:D4"/>
    <mergeCell ref="A5:D5"/>
    <mergeCell ref="A20:B20"/>
    <mergeCell ref="A9:B10"/>
    <mergeCell ref="A11:B11"/>
    <mergeCell ref="A12:B12"/>
    <mergeCell ref="A13:B13"/>
    <mergeCell ref="A18:B18"/>
    <mergeCell ref="A19:B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8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1.421875" style="49" customWidth="1"/>
    <col min="2" max="2" width="33.7109375" style="49" customWidth="1"/>
    <col min="3" max="3" width="12.00390625" style="49" bestFit="1" customWidth="1"/>
    <col min="4" max="4" width="11.421875" style="49" customWidth="1"/>
    <col min="5" max="5" width="12.00390625" style="49" bestFit="1" customWidth="1"/>
    <col min="6" max="7" width="11.421875" style="49" customWidth="1"/>
    <col min="8" max="8" width="12.00390625" style="49" bestFit="1" customWidth="1"/>
    <col min="9" max="16384" width="11.421875" style="49" customWidth="1"/>
  </cols>
  <sheetData>
    <row r="1" spans="1:9" s="1" customFormat="1" ht="1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15.75">
      <c r="A2" s="74" t="s">
        <v>19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15.75">
      <c r="A3" s="74" t="s">
        <v>20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15.7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s="2" customFormat="1" ht="15.75">
      <c r="A5" s="74" t="s">
        <v>21</v>
      </c>
      <c r="B5" s="74"/>
      <c r="C5" s="74"/>
      <c r="D5" s="74"/>
      <c r="E5" s="74"/>
      <c r="F5" s="74"/>
      <c r="G5" s="74"/>
      <c r="H5" s="74"/>
      <c r="I5" s="74"/>
    </row>
    <row r="6" spans="1:9" s="4" customFormat="1" ht="15.75" thickBot="1">
      <c r="A6" s="75" t="s">
        <v>4</v>
      </c>
      <c r="B6" s="75"/>
      <c r="C6" s="75"/>
      <c r="D6" s="75"/>
      <c r="E6" s="75"/>
      <c r="F6" s="75"/>
      <c r="G6" s="75"/>
      <c r="H6" s="75"/>
      <c r="I6" s="75"/>
    </row>
    <row r="7" spans="1:9" s="38" customFormat="1" ht="38.25">
      <c r="A7" s="78" t="s">
        <v>22</v>
      </c>
      <c r="B7" s="79"/>
      <c r="C7" s="34" t="s">
        <v>23</v>
      </c>
      <c r="D7" s="35" t="s">
        <v>24</v>
      </c>
      <c r="E7" s="36" t="s">
        <v>25</v>
      </c>
      <c r="F7" s="37" t="s">
        <v>26</v>
      </c>
      <c r="G7" s="37" t="s">
        <v>27</v>
      </c>
      <c r="H7" s="34" t="s">
        <v>28</v>
      </c>
      <c r="I7" s="36" t="s">
        <v>29</v>
      </c>
    </row>
    <row r="8" spans="1:9" s="42" customFormat="1" ht="13.5" thickBot="1">
      <c r="A8" s="80" t="s">
        <v>30</v>
      </c>
      <c r="B8" s="81"/>
      <c r="C8" s="39" t="s">
        <v>31</v>
      </c>
      <c r="D8" s="40" t="s">
        <v>32</v>
      </c>
      <c r="E8" s="40" t="s">
        <v>33</v>
      </c>
      <c r="F8" s="41" t="s">
        <v>34</v>
      </c>
      <c r="G8" s="41" t="s">
        <v>35</v>
      </c>
      <c r="H8" s="40" t="s">
        <v>36</v>
      </c>
      <c r="I8" s="40" t="s">
        <v>37</v>
      </c>
    </row>
    <row r="9" spans="1:10" ht="15" customHeight="1">
      <c r="A9" s="43">
        <v>1000</v>
      </c>
      <c r="B9" s="44" t="s">
        <v>38</v>
      </c>
      <c r="C9" s="45">
        <f>+'[1]ETCA-II-9-A'!C10</f>
        <v>174446946.52999997</v>
      </c>
      <c r="D9" s="45">
        <f>+'[1]ETCA-II-9-A'!D10</f>
        <v>0</v>
      </c>
      <c r="E9" s="45">
        <f>+'[1]ETCA-II-9-A'!E10</f>
        <v>174446947</v>
      </c>
      <c r="F9" s="45">
        <f>+'[1]ETCA-II-9-A'!F10</f>
        <v>45696804.05</v>
      </c>
      <c r="G9" s="45">
        <f>+'[1]ETCA-II-9-A'!G10</f>
        <v>38645145.17</v>
      </c>
      <c r="H9" s="46">
        <f>+E9-F9</f>
        <v>128750142.95</v>
      </c>
      <c r="I9" s="47">
        <f>+F9/E9</f>
        <v>0.26195244362745995</v>
      </c>
      <c r="J9" s="48"/>
    </row>
    <row r="10" spans="1:9" ht="15" customHeight="1">
      <c r="A10" s="43">
        <v>2000</v>
      </c>
      <c r="B10" s="44" t="s">
        <v>39</v>
      </c>
      <c r="C10" s="50">
        <f>+'[1]ETCA-II-9-A'!C71</f>
        <v>33148588.59</v>
      </c>
      <c r="D10" s="50">
        <f>+'[1]ETCA-II-9-A'!D71</f>
        <v>0</v>
      </c>
      <c r="E10" s="50">
        <f>+'[1]ETCA-II-9-A'!E71</f>
        <v>33148588.59</v>
      </c>
      <c r="F10" s="50">
        <f>+'[1]ETCA-II-9-A'!F71</f>
        <v>7910091.96</v>
      </c>
      <c r="G10" s="50">
        <f>+'[1]ETCA-II-9-A'!G71</f>
        <v>2341402.49</v>
      </c>
      <c r="H10" s="50">
        <f aca="true" t="shared" si="0" ref="H10:H17">+E10-F10</f>
        <v>25238496.63</v>
      </c>
      <c r="I10" s="51">
        <f aca="true" t="shared" si="1" ref="I10:I17">+F10/E10</f>
        <v>0.2386253019045961</v>
      </c>
    </row>
    <row r="11" spans="1:9" ht="15" customHeight="1">
      <c r="A11" s="43">
        <v>3000</v>
      </c>
      <c r="B11" s="44" t="s">
        <v>40</v>
      </c>
      <c r="C11" s="50">
        <f>+'[1]ETCA-II-9-A'!C166</f>
        <v>98643363.28</v>
      </c>
      <c r="D11" s="50">
        <f>+'[1]ETCA-II-9-A'!D166</f>
        <v>5945175</v>
      </c>
      <c r="E11" s="50">
        <f>+'[1]ETCA-II-9-A'!E166</f>
        <v>104588538.28</v>
      </c>
      <c r="F11" s="50">
        <f>+'[1]ETCA-II-9-A'!F166</f>
        <v>39652722.61</v>
      </c>
      <c r="G11" s="50">
        <f>+'[1]ETCA-II-9-A'!G166</f>
        <v>24424526.4</v>
      </c>
      <c r="H11" s="50">
        <f t="shared" si="0"/>
        <v>64935815.67</v>
      </c>
      <c r="I11" s="51">
        <f t="shared" si="1"/>
        <v>0.37913067016811547</v>
      </c>
    </row>
    <row r="12" spans="1:10" ht="26.25" customHeight="1">
      <c r="A12" s="43">
        <v>4000</v>
      </c>
      <c r="B12" s="44" t="s">
        <v>41</v>
      </c>
      <c r="C12" s="50">
        <f>+'[1]ETCA-II-9-A'!C297</f>
        <v>1721351</v>
      </c>
      <c r="D12" s="52">
        <f>+'[1]ETCA-II-9-A'!D297</f>
        <v>0</v>
      </c>
      <c r="E12" s="50">
        <f>+'[1]ETCA-II-9-A'!E297</f>
        <v>1721351</v>
      </c>
      <c r="F12" s="50">
        <f>+'[1]ETCA-II-9-A'!F297</f>
        <v>45834.2</v>
      </c>
      <c r="G12" s="50">
        <f>+'[1]ETCA-II-9-A'!G297</f>
        <v>45834.2</v>
      </c>
      <c r="H12" s="50">
        <f t="shared" si="0"/>
        <v>1675516.8</v>
      </c>
      <c r="I12" s="51">
        <f t="shared" si="1"/>
        <v>0.026626876215251855</v>
      </c>
      <c r="J12" s="48"/>
    </row>
    <row r="13" spans="1:9" ht="15" customHeight="1">
      <c r="A13" s="43">
        <v>5000</v>
      </c>
      <c r="B13" s="44" t="s">
        <v>42</v>
      </c>
      <c r="C13" s="50">
        <f>+'[1]ETCA-II-9-A'!C313</f>
        <v>2796604.19</v>
      </c>
      <c r="D13" s="52">
        <f>+'[1]ETCA-II-9-A'!D313</f>
        <v>0</v>
      </c>
      <c r="E13" s="50">
        <f>+'[1]ETCA-II-9-A'!E313</f>
        <v>2796604.19</v>
      </c>
      <c r="F13" s="50">
        <f>+'[1]ETCA-II-9-A'!F313</f>
        <v>272555.16</v>
      </c>
      <c r="G13" s="50">
        <f>+'[1]ETCA-II-9-A'!G313</f>
        <v>72017.38</v>
      </c>
      <c r="H13" s="50">
        <f t="shared" si="0"/>
        <v>2524049.03</v>
      </c>
      <c r="I13" s="51">
        <f t="shared" si="1"/>
        <v>0.09745932619803448</v>
      </c>
    </row>
    <row r="14" spans="1:9" ht="15" customHeight="1">
      <c r="A14" s="43">
        <v>6000</v>
      </c>
      <c r="B14" s="44" t="s">
        <v>43</v>
      </c>
      <c r="C14" s="50">
        <f>+'[1]ETCA-II-9-A'!C348</f>
        <v>107053459</v>
      </c>
      <c r="D14" s="53">
        <f>+'[1]ETCA-II-9-A'!D348</f>
        <v>0</v>
      </c>
      <c r="E14" s="50">
        <f>+'[1]ETCA-II-9-A'!E348</f>
        <v>107053459</v>
      </c>
      <c r="F14" s="50">
        <f>+'[1]ETCA-II-9-A'!F348</f>
        <v>3803459</v>
      </c>
      <c r="G14" s="50">
        <f>+'[1]ETCA-II-9-A'!G348</f>
        <v>987700</v>
      </c>
      <c r="H14" s="50">
        <f t="shared" si="0"/>
        <v>103250000</v>
      </c>
      <c r="I14" s="51">
        <f t="shared" si="1"/>
        <v>0.035528595110597964</v>
      </c>
    </row>
    <row r="15" spans="1:9" ht="15" customHeight="1">
      <c r="A15" s="43">
        <v>7000</v>
      </c>
      <c r="B15" s="44" t="s">
        <v>44</v>
      </c>
      <c r="C15" s="54"/>
      <c r="D15" s="54"/>
      <c r="E15" s="54"/>
      <c r="F15" s="54"/>
      <c r="G15" s="54"/>
      <c r="H15" s="54"/>
      <c r="I15" s="55"/>
    </row>
    <row r="16" spans="1:9" ht="15" customHeight="1">
      <c r="A16" s="43">
        <v>8000</v>
      </c>
      <c r="B16" s="44" t="s">
        <v>45</v>
      </c>
      <c r="C16" s="54"/>
      <c r="D16" s="54"/>
      <c r="E16" s="54"/>
      <c r="F16" s="54"/>
      <c r="G16" s="54"/>
      <c r="H16" s="54"/>
      <c r="I16" s="55"/>
    </row>
    <row r="17" spans="1:9" ht="15" customHeight="1" thickBot="1">
      <c r="A17" s="56">
        <v>9000</v>
      </c>
      <c r="B17" s="57" t="s">
        <v>46</v>
      </c>
      <c r="C17" s="58">
        <f>+'[1]ETCA-II-9-A'!C414</f>
        <v>43773847</v>
      </c>
      <c r="D17" s="59">
        <f>+'[1]ETCA-II-9-A'!D414</f>
        <v>15353971.19</v>
      </c>
      <c r="E17" s="58">
        <f>+'[1]ETCA-II-9-A'!E414</f>
        <v>59127818.19</v>
      </c>
      <c r="F17" s="58">
        <f>+'[1]ETCA-II-9-A'!F414</f>
        <v>18971654.68</v>
      </c>
      <c r="G17" s="58">
        <f>+'[1]ETCA-II-9-A'!G414</f>
        <v>22304380.21</v>
      </c>
      <c r="H17" s="58">
        <f t="shared" si="0"/>
        <v>40156163.51</v>
      </c>
      <c r="I17" s="60">
        <f t="shared" si="1"/>
        <v>0.320858358396329</v>
      </c>
    </row>
    <row r="18" spans="1:9" ht="15.75" thickBot="1">
      <c r="A18" s="82" t="s">
        <v>47</v>
      </c>
      <c r="B18" s="83"/>
      <c r="C18" s="61">
        <f aca="true" t="shared" si="2" ref="C18:H18">SUM(C9:C17)</f>
        <v>461584159.59</v>
      </c>
      <c r="D18" s="62">
        <f t="shared" si="2"/>
        <v>21299146.189999998</v>
      </c>
      <c r="E18" s="62">
        <f t="shared" si="2"/>
        <v>482883306.25</v>
      </c>
      <c r="F18" s="62">
        <f t="shared" si="2"/>
        <v>116353121.66</v>
      </c>
      <c r="G18" s="62">
        <f t="shared" si="2"/>
        <v>88821005.85000001</v>
      </c>
      <c r="H18" s="62">
        <f t="shared" si="2"/>
        <v>366530184.59000003</v>
      </c>
      <c r="I18" s="63">
        <f>+F18/E18</f>
        <v>0.2409549474045418</v>
      </c>
    </row>
  </sheetData>
  <sheetProtection/>
  <mergeCells count="9">
    <mergeCell ref="A7:B7"/>
    <mergeCell ref="A8:B8"/>
    <mergeCell ref="A18:B1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IX. Presupuesto</dc:title>
  <dc:subject/>
  <dc:creator>Leticia Castillo</dc:creator>
  <cp:keywords>Portal de Transparencia</cp:keywords>
  <dc:description/>
  <cp:lastModifiedBy>leticia.castillo</cp:lastModifiedBy>
  <dcterms:created xsi:type="dcterms:W3CDTF">2015-05-08T22:12:36Z</dcterms:created>
  <dcterms:modified xsi:type="dcterms:W3CDTF">2016-01-26T23:13:16Z</dcterms:modified>
  <cp:category/>
  <cp:version/>
  <cp:contentType/>
  <cp:contentStatus/>
</cp:coreProperties>
</file>