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915" windowHeight="11565"/>
  </bookViews>
  <sheets>
    <sheet name="EVTOP-01 (smm)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Titles" localSheetId="0">'EVTOP-01 (smm)'!$2:$3</definedName>
  </definedNames>
  <calcPr calcId="145621"/>
</workbook>
</file>

<file path=xl/calcChain.xml><?xml version="1.0" encoding="utf-8"?>
<calcChain xmlns="http://schemas.openxmlformats.org/spreadsheetml/2006/main">
  <c r="E14" i="1" l="1"/>
  <c r="D14" i="1"/>
  <c r="C26" i="1"/>
  <c r="C23" i="1"/>
  <c r="B12" i="1"/>
  <c r="B24" i="1" s="1"/>
  <c r="C11" i="1"/>
  <c r="C10" i="1"/>
  <c r="C9" i="1"/>
  <c r="C12" i="1" l="1"/>
  <c r="C14" i="1" s="1"/>
  <c r="B27" i="1"/>
  <c r="B14" i="1"/>
  <c r="C24" i="1" l="1"/>
  <c r="C27" i="1" s="1"/>
</calcChain>
</file>

<file path=xl/sharedStrings.xml><?xml version="1.0" encoding="utf-8"?>
<sst xmlns="http://schemas.openxmlformats.org/spreadsheetml/2006/main" count="36" uniqueCount="23">
  <si>
    <t>(Pesos)</t>
  </si>
  <si>
    <t>CONCEPTO</t>
  </si>
  <si>
    <t>PROGRAMADO ORIGINAL</t>
  </si>
  <si>
    <t>MODIFICADO</t>
  </si>
  <si>
    <t xml:space="preserve"> % AVANCE</t>
  </si>
  <si>
    <t>TOTAL TRIMESTRE</t>
  </si>
  <si>
    <t>ACUMULADO</t>
  </si>
  <si>
    <t>FEDERALES</t>
  </si>
  <si>
    <t>ESTATALES</t>
  </si>
  <si>
    <t>INGRESOS PROPIOS</t>
  </si>
  <si>
    <t>OTROS INGRESOS: PRODUCTOS FINANCIEROS</t>
  </si>
  <si>
    <t>OTROS INGRESOS: REMANENTE EJERCICIOS ANTERIORES</t>
  </si>
  <si>
    <t>TOTAL</t>
  </si>
  <si>
    <t xml:space="preserve"> </t>
  </si>
  <si>
    <t xml:space="preserve">% AVANCE </t>
  </si>
  <si>
    <t>CAPITULO:</t>
  </si>
  <si>
    <t>REMANENTE EJERCICIOS ANTERIORES</t>
  </si>
  <si>
    <t>Variación: Ingreso - Gasto ($)</t>
  </si>
  <si>
    <t>UNIVERSIDAD TECNOLÓGICA DE HERMOSILLO, SONORA</t>
  </si>
  <si>
    <t>AVANCE TRIMESTRAL</t>
  </si>
  <si>
    <t>INGRESOS:</t>
  </si>
  <si>
    <t>EGRESOS: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</si>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</sst>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(* #,##0_);_(* \(#,##0\);_(* &quot;-&quot;??_);_(@_)"/>
    <numFmt numFmtId="166" formatCode="_-&quot;€&quot;* #,##0.00_-;\-&quot;€&quot;* #,##0.00_-;_-&quot;€&quot;* &quot;-&quot;??_-;_-@_-"/>
    <numFmt numFmtId="167" formatCode="_-* #,##0.000_-;\-* #,##0.000_-;_-* &quot;-&quot;??_-;_-@_-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4" fontId="2" fillId="0" borderId="0" xfId="2" applyFont="1"/>
    <xf numFmtId="0" fontId="1" fillId="0" borderId="0" xfId="0" applyFont="1"/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165" fontId="2" fillId="0" borderId="7" xfId="1" applyNumberFormat="1" applyFont="1" applyFill="1" applyBorder="1" applyAlignment="1">
      <alignment vertical="center"/>
    </xf>
    <xf numFmtId="10" fontId="2" fillId="0" borderId="8" xfId="3" applyNumberFormat="1" applyFont="1" applyFill="1" applyBorder="1" applyAlignment="1">
      <alignment horizontal="center" vertical="center"/>
    </xf>
    <xf numFmtId="165" fontId="2" fillId="0" borderId="0" xfId="0" applyNumberFormat="1" applyFont="1"/>
    <xf numFmtId="0" fontId="2" fillId="0" borderId="7" xfId="0" applyFont="1" applyFill="1" applyBorder="1" applyAlignment="1">
      <alignment vertical="center"/>
    </xf>
    <xf numFmtId="165" fontId="2" fillId="0" borderId="8" xfId="1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10" fontId="3" fillId="0" borderId="8" xfId="3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165" fontId="1" fillId="2" borderId="2" xfId="1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10" fontId="1" fillId="2" borderId="2" xfId="3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4" fontId="2" fillId="0" borderId="0" xfId="2" applyFont="1" applyAlignment="1">
      <alignment vertical="center"/>
    </xf>
    <xf numFmtId="0" fontId="1" fillId="0" borderId="0" xfId="0" applyFont="1" applyBorder="1" applyAlignment="1">
      <alignment horizontal="right"/>
    </xf>
    <xf numFmtId="165" fontId="2" fillId="0" borderId="0" xfId="1" applyNumberFormat="1" applyFont="1" applyFill="1" applyBorder="1"/>
    <xf numFmtId="3" fontId="2" fillId="0" borderId="0" xfId="0" applyNumberFormat="1" applyFont="1" applyBorder="1"/>
    <xf numFmtId="10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/>
    <xf numFmtId="0" fontId="2" fillId="0" borderId="1" xfId="0" applyFont="1" applyBorder="1"/>
    <xf numFmtId="10" fontId="2" fillId="0" borderId="7" xfId="3" applyNumberFormat="1" applyFont="1" applyFill="1" applyBorder="1" applyAlignment="1">
      <alignment horizontal="center" vertical="center"/>
    </xf>
    <xf numFmtId="9" fontId="3" fillId="0" borderId="7" xfId="3" applyFont="1" applyFill="1" applyBorder="1" applyAlignment="1">
      <alignment horizontal="center" vertical="center"/>
    </xf>
    <xf numFmtId="9" fontId="1" fillId="2" borderId="2" xfId="3" applyFont="1" applyFill="1" applyBorder="1" applyAlignment="1">
      <alignment horizontal="center" vertical="center"/>
    </xf>
    <xf numFmtId="3" fontId="1" fillId="0" borderId="0" xfId="0" applyNumberFormat="1" applyFont="1"/>
    <xf numFmtId="0" fontId="1" fillId="2" borderId="2" xfId="0" applyFont="1" applyFill="1" applyBorder="1" applyAlignment="1">
      <alignment vertical="center"/>
    </xf>
    <xf numFmtId="3" fontId="1" fillId="3" borderId="2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2" fillId="0" borderId="0" xfId="0" applyFont="1" applyFill="1"/>
    <xf numFmtId="165" fontId="2" fillId="0" borderId="0" xfId="0" applyNumberFormat="1" applyFont="1" applyFill="1"/>
    <xf numFmtId="0" fontId="2" fillId="0" borderId="0" xfId="0" applyFont="1" applyBorder="1"/>
    <xf numFmtId="167" fontId="2" fillId="0" borderId="0" xfId="0" applyNumberFormat="1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25">
    <cellStyle name="Euro" xfId="4"/>
    <cellStyle name="Euro 2" xfId="5"/>
    <cellStyle name="Euro 3" xfId="6"/>
    <cellStyle name="Millares" xfId="1" builtinId="3"/>
    <cellStyle name="Millares 2" xfId="7"/>
    <cellStyle name="Millares 2 2" xfId="8"/>
    <cellStyle name="Millares 3" xfId="9"/>
    <cellStyle name="Millares 4" xfId="10"/>
    <cellStyle name="Millares 4 2" xfId="11"/>
    <cellStyle name="Moneda" xfId="2" builtinId="4"/>
    <cellStyle name="Normal" xfId="0" builtinId="0"/>
    <cellStyle name="Normal 2" xfId="12"/>
    <cellStyle name="Normal 2 2" xfId="13"/>
    <cellStyle name="Normal 3" xfId="14"/>
    <cellStyle name="Normal 3 2" xfId="15"/>
    <cellStyle name="Normal 4" xfId="16"/>
    <cellStyle name="Normal 8" xfId="17"/>
    <cellStyle name="Normal 8 2" xfId="18"/>
    <cellStyle name="Porcentaje" xfId="3" builtinId="5"/>
    <cellStyle name="Porcentaje 2" xfId="19"/>
    <cellStyle name="Porcentaje 2 2" xfId="20"/>
    <cellStyle name="Porcentaje 3" xfId="21"/>
    <cellStyle name="Porcentaje 4" xfId="22"/>
    <cellStyle name="Porcentual 2" xfId="23"/>
    <cellStyle name="Porcentual 2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ENERAL/A&#209;O%202014/CUENTA%20PUBLICA%202014/PRIMER%20TRIMESTRE/PRIMER%20TRIMESTRE%202014%20EVTOP%20-%2001-02-03%20UTH%20efec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TOP-01"/>
      <sheetName val="ANEXO 01-01"/>
      <sheetName val="EVTOP-02"/>
      <sheetName val="EVTOP-03"/>
      <sheetName val="EVTOP-01 (C)"/>
      <sheetName val="EVTOP-02 (C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H12">
            <v>6866600</v>
          </cell>
        </row>
        <row r="14">
          <cell r="B14">
            <v>73133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K482"/>
  <sheetViews>
    <sheetView tabSelected="1" zoomScaleNormal="100" workbookViewId="0">
      <selection activeCell="A6" sqref="A6"/>
    </sheetView>
  </sheetViews>
  <sheetFormatPr baseColWidth="10" defaultColWidth="16.42578125" defaultRowHeight="12.75" x14ac:dyDescent="0.2"/>
  <cols>
    <col min="1" max="1" width="33" style="1" customWidth="1"/>
    <col min="2" max="3" width="14.7109375" style="1" customWidth="1"/>
    <col min="4" max="4" width="14.28515625" style="1" customWidth="1"/>
    <col min="5" max="5" width="13.42578125" style="1" customWidth="1"/>
    <col min="6" max="6" width="13.5703125" style="1" customWidth="1"/>
    <col min="7" max="7" width="13.85546875" style="1" customWidth="1"/>
    <col min="8" max="8" width="11.5703125" style="1" customWidth="1"/>
    <col min="9" max="9" width="9.28515625" style="1" customWidth="1"/>
    <col min="10" max="10" width="16.42578125" style="1"/>
    <col min="11" max="11" width="16.42578125" style="2"/>
    <col min="12" max="16384" width="16.42578125" style="1"/>
  </cols>
  <sheetData>
    <row r="1" spans="1:11" ht="15.75" x14ac:dyDescent="0.2">
      <c r="A1" s="48" t="s">
        <v>18</v>
      </c>
      <c r="B1" s="48"/>
      <c r="C1" s="48"/>
      <c r="D1" s="48"/>
      <c r="E1" s="48"/>
      <c r="F1" s="48"/>
      <c r="G1" s="53"/>
      <c r="H1" s="53"/>
      <c r="I1" s="53"/>
    </row>
    <row r="2" spans="1:11" ht="14.25" customHeight="1" x14ac:dyDescent="0.2">
      <c r="A2" s="49"/>
      <c r="B2" s="49"/>
      <c r="C2" s="49"/>
      <c r="D2" s="49"/>
      <c r="E2" s="49"/>
      <c r="F2" s="49"/>
      <c r="G2" s="40"/>
    </row>
    <row r="3" spans="1:11" ht="15" x14ac:dyDescent="0.2">
      <c r="A3" s="49" t="s">
        <v>19</v>
      </c>
      <c r="B3" s="49"/>
      <c r="C3" s="49"/>
      <c r="D3" s="49"/>
      <c r="E3" s="49"/>
      <c r="F3" s="49"/>
    </row>
    <row r="4" spans="1:11" ht="15" x14ac:dyDescent="0.2">
      <c r="A4" s="50"/>
      <c r="B4" s="50"/>
      <c r="C4" s="50"/>
      <c r="D4" s="51"/>
      <c r="E4" s="51"/>
      <c r="F4" s="51"/>
    </row>
    <row r="5" spans="1:11" ht="15" x14ac:dyDescent="0.2">
      <c r="A5" s="52" t="s">
        <v>22</v>
      </c>
      <c r="B5" s="52"/>
      <c r="C5" s="52"/>
      <c r="D5" s="52"/>
      <c r="E5" s="52"/>
      <c r="F5" s="52"/>
    </row>
    <row r="6" spans="1:11" x14ac:dyDescent="0.2">
      <c r="A6" s="3" t="s">
        <v>20</v>
      </c>
      <c r="F6" s="1" t="s">
        <v>0</v>
      </c>
    </row>
    <row r="7" spans="1:11" ht="15" customHeight="1" x14ac:dyDescent="0.2">
      <c r="A7" s="43" t="s">
        <v>1</v>
      </c>
      <c r="B7" s="45" t="s">
        <v>2</v>
      </c>
      <c r="C7" s="43" t="s">
        <v>3</v>
      </c>
      <c r="D7" s="54"/>
      <c r="E7" s="55"/>
      <c r="F7" s="45" t="s">
        <v>4</v>
      </c>
      <c r="G7" s="41"/>
      <c r="H7" s="2"/>
      <c r="K7" s="1"/>
    </row>
    <row r="8" spans="1:11" ht="26.25" customHeight="1" x14ac:dyDescent="0.2">
      <c r="A8" s="44"/>
      <c r="B8" s="46"/>
      <c r="C8" s="44"/>
      <c r="D8" s="7" t="s">
        <v>5</v>
      </c>
      <c r="E8" s="6" t="s">
        <v>6</v>
      </c>
      <c r="F8" s="46"/>
      <c r="G8" s="11"/>
      <c r="H8" s="2"/>
      <c r="K8" s="1"/>
    </row>
    <row r="9" spans="1:11" ht="15" customHeight="1" x14ac:dyDescent="0.2">
      <c r="A9" s="8" t="s">
        <v>7</v>
      </c>
      <c r="B9" s="9">
        <v>48798287</v>
      </c>
      <c r="C9" s="9">
        <f>+B9</f>
        <v>48798287</v>
      </c>
      <c r="D9" s="9">
        <v>13362730</v>
      </c>
      <c r="E9" s="9">
        <v>38358022</v>
      </c>
      <c r="F9" s="10">
        <v>0.78605263336395392</v>
      </c>
      <c r="G9" s="42"/>
      <c r="H9" s="2"/>
      <c r="K9" s="1"/>
    </row>
    <row r="10" spans="1:11" ht="21" customHeight="1" x14ac:dyDescent="0.2">
      <c r="A10" s="8" t="s">
        <v>8</v>
      </c>
      <c r="B10" s="9">
        <v>48798287</v>
      </c>
      <c r="C10" s="9">
        <f>+B10</f>
        <v>48798287</v>
      </c>
      <c r="D10" s="9">
        <v>5149950</v>
      </c>
      <c r="E10" s="9">
        <v>20599800</v>
      </c>
      <c r="F10" s="10">
        <v>0.42214186739792731</v>
      </c>
      <c r="H10" s="2"/>
      <c r="K10" s="1"/>
    </row>
    <row r="11" spans="1:11" ht="32.25" customHeight="1" x14ac:dyDescent="0.2">
      <c r="A11" s="12" t="s">
        <v>9</v>
      </c>
      <c r="B11" s="13">
        <v>14000000</v>
      </c>
      <c r="C11" s="9">
        <f>+B11</f>
        <v>14000000</v>
      </c>
      <c r="D11" s="9">
        <v>8342317</v>
      </c>
      <c r="E11" s="9">
        <v>14665707.07</v>
      </c>
      <c r="F11" s="10">
        <v>1.047550505</v>
      </c>
      <c r="H11" s="2"/>
      <c r="K11" s="1"/>
    </row>
    <row r="12" spans="1:11" s="21" customFormat="1" ht="23.25" customHeight="1" x14ac:dyDescent="0.2">
      <c r="A12" s="14" t="s">
        <v>10</v>
      </c>
      <c r="B12" s="13">
        <f>+'[1]EVTOP-01 (C)'!$B$14</f>
        <v>73133</v>
      </c>
      <c r="C12" s="13">
        <f>+E12</f>
        <v>151239.29</v>
      </c>
      <c r="D12" s="9">
        <v>44728.89</v>
      </c>
      <c r="E12" s="9">
        <v>151239.29</v>
      </c>
      <c r="F12" s="10">
        <v>2.0680033637345661</v>
      </c>
      <c r="H12" s="22"/>
    </row>
    <row r="13" spans="1:11" ht="24.75" customHeight="1" x14ac:dyDescent="0.2">
      <c r="A13" s="15" t="s">
        <v>11</v>
      </c>
      <c r="B13" s="9">
        <v>0</v>
      </c>
      <c r="C13" s="13">
        <v>6571285</v>
      </c>
      <c r="D13" s="9">
        <v>0</v>
      </c>
      <c r="E13" s="9">
        <v>0</v>
      </c>
      <c r="F13" s="16" t="e">
        <v>#DIV/0!</v>
      </c>
      <c r="G13" s="24"/>
      <c r="H13" s="25"/>
      <c r="I13" s="26"/>
    </row>
    <row r="14" spans="1:11" x14ac:dyDescent="0.2">
      <c r="A14" s="17" t="s">
        <v>12</v>
      </c>
      <c r="B14" s="18">
        <f>SUM(B9:B13)</f>
        <v>111669707</v>
      </c>
      <c r="C14" s="18">
        <f>SUM(C9:C13)</f>
        <v>118319098.29000001</v>
      </c>
      <c r="D14" s="18">
        <f>SUM(D9:D13)</f>
        <v>26899725.890000001</v>
      </c>
      <c r="E14" s="19">
        <f>SUM(E9:E13)</f>
        <v>73774768.359999999</v>
      </c>
      <c r="F14" s="20">
        <v>0.66065157993116252</v>
      </c>
      <c r="G14" s="29" t="s">
        <v>13</v>
      </c>
    </row>
    <row r="15" spans="1:11" x14ac:dyDescent="0.2">
      <c r="A15" s="23"/>
      <c r="B15" s="24" t="s">
        <v>13</v>
      </c>
      <c r="C15" s="24"/>
      <c r="D15" s="24"/>
      <c r="E15" s="24"/>
      <c r="F15" s="24"/>
      <c r="H15" s="2"/>
      <c r="K15" s="1"/>
    </row>
    <row r="16" spans="1:11" s="21" customFormat="1" x14ac:dyDescent="0.2">
      <c r="A16" s="27" t="s">
        <v>21</v>
      </c>
      <c r="B16" s="1"/>
      <c r="C16" s="1"/>
      <c r="D16" s="1"/>
      <c r="E16" s="1"/>
      <c r="F16" s="28" t="s">
        <v>0</v>
      </c>
      <c r="H16" s="22"/>
    </row>
    <row r="17" spans="1:11" ht="11.25" customHeight="1" x14ac:dyDescent="0.2">
      <c r="A17" s="43" t="s">
        <v>1</v>
      </c>
      <c r="B17" s="45" t="s">
        <v>2</v>
      </c>
      <c r="C17" s="43" t="s">
        <v>3</v>
      </c>
      <c r="D17" s="4"/>
      <c r="E17" s="5"/>
      <c r="F17" s="45" t="s">
        <v>14</v>
      </c>
      <c r="H17" s="2"/>
      <c r="K17" s="1"/>
    </row>
    <row r="18" spans="1:11" ht="26.25" customHeight="1" x14ac:dyDescent="0.2">
      <c r="A18" s="47"/>
      <c r="B18" s="46"/>
      <c r="C18" s="44"/>
      <c r="D18" s="7" t="s">
        <v>5</v>
      </c>
      <c r="E18" s="6" t="s">
        <v>6</v>
      </c>
      <c r="F18" s="46"/>
      <c r="G18" s="11"/>
      <c r="H18" s="2"/>
      <c r="K18" s="1"/>
    </row>
    <row r="19" spans="1:11" ht="17.100000000000001" customHeight="1" x14ac:dyDescent="0.2">
      <c r="A19" s="30" t="s">
        <v>15</v>
      </c>
      <c r="B19" s="30"/>
      <c r="C19" s="30"/>
      <c r="D19" s="30"/>
      <c r="E19" s="30"/>
      <c r="F19" s="30"/>
      <c r="G19" s="11"/>
      <c r="H19" s="2"/>
      <c r="K19" s="1"/>
    </row>
    <row r="20" spans="1:11" ht="17.100000000000001" customHeight="1" x14ac:dyDescent="0.2">
      <c r="A20" s="12">
        <v>1000</v>
      </c>
      <c r="B20" s="9">
        <v>87109019</v>
      </c>
      <c r="C20" s="9">
        <v>87109019</v>
      </c>
      <c r="D20" s="9">
        <v>19355862.439999998</v>
      </c>
      <c r="E20" s="9">
        <v>53579694.329999998</v>
      </c>
      <c r="F20" s="31">
        <v>0.61508779395162283</v>
      </c>
      <c r="G20" s="11"/>
      <c r="H20" s="2"/>
      <c r="K20" s="1"/>
    </row>
    <row r="21" spans="1:11" ht="17.100000000000001" customHeight="1" x14ac:dyDescent="0.2">
      <c r="A21" s="12">
        <v>2000</v>
      </c>
      <c r="B21" s="9">
        <v>4327897</v>
      </c>
      <c r="C21" s="9">
        <v>4327897</v>
      </c>
      <c r="D21" s="9">
        <v>644071.39999999991</v>
      </c>
      <c r="E21" s="9">
        <v>1875409.8399999999</v>
      </c>
      <c r="F21" s="31">
        <v>0.43333051595266703</v>
      </c>
      <c r="G21" s="11"/>
      <c r="H21" s="2"/>
      <c r="K21" s="1"/>
    </row>
    <row r="22" spans="1:11" ht="17.100000000000001" customHeight="1" x14ac:dyDescent="0.2">
      <c r="A22" s="12">
        <v>3000</v>
      </c>
      <c r="B22" s="9">
        <v>12430087</v>
      </c>
      <c r="C22" s="9">
        <v>12430087</v>
      </c>
      <c r="D22" s="9">
        <v>6438867.1299999999</v>
      </c>
      <c r="E22" s="9">
        <v>16153875.919999998</v>
      </c>
      <c r="F22" s="31">
        <v>1.2995786690793072</v>
      </c>
      <c r="G22" s="11"/>
      <c r="H22" s="2"/>
      <c r="K22" s="1"/>
    </row>
    <row r="23" spans="1:11" ht="11.25" customHeight="1" x14ac:dyDescent="0.2">
      <c r="A23" s="12">
        <v>4000</v>
      </c>
      <c r="B23" s="9">
        <v>829571</v>
      </c>
      <c r="C23" s="9">
        <f>+B23</f>
        <v>829571</v>
      </c>
      <c r="D23" s="9">
        <v>362067</v>
      </c>
      <c r="E23" s="9">
        <v>942048.58</v>
      </c>
      <c r="F23" s="31">
        <v>1.1355852362245062</v>
      </c>
      <c r="G23" s="11"/>
      <c r="H23" s="2"/>
      <c r="K23" s="1"/>
    </row>
    <row r="24" spans="1:11" ht="33.75" customHeight="1" x14ac:dyDescent="0.2">
      <c r="A24" s="12">
        <v>5000</v>
      </c>
      <c r="B24" s="9">
        <f>6900000+B12</f>
        <v>6973133</v>
      </c>
      <c r="C24" s="9">
        <f>+B24+C12-B12</f>
        <v>7051239.29</v>
      </c>
      <c r="D24" s="9">
        <v>674104.04</v>
      </c>
      <c r="E24" s="9">
        <v>695812.24</v>
      </c>
      <c r="F24" s="31">
        <v>9.9784736645636904E-2</v>
      </c>
      <c r="G24" s="11"/>
      <c r="H24" s="2"/>
      <c r="K24" s="1"/>
    </row>
    <row r="25" spans="1:11" s="21" customFormat="1" x14ac:dyDescent="0.2">
      <c r="A25" s="12">
        <v>6000</v>
      </c>
      <c r="B25" s="9">
        <v>0</v>
      </c>
      <c r="C25" s="9">
        <v>0</v>
      </c>
      <c r="D25" s="9">
        <v>0</v>
      </c>
      <c r="E25" s="9">
        <v>0</v>
      </c>
      <c r="F25" s="32" t="e">
        <v>#DIV/0!</v>
      </c>
      <c r="H25" s="22"/>
    </row>
    <row r="26" spans="1:11" ht="27" customHeight="1" x14ac:dyDescent="0.2">
      <c r="A26" s="15" t="s">
        <v>16</v>
      </c>
      <c r="B26" s="9">
        <v>0</v>
      </c>
      <c r="C26" s="9">
        <f>+C13</f>
        <v>6571285</v>
      </c>
      <c r="D26" s="9">
        <v>0</v>
      </c>
      <c r="E26" s="9">
        <v>0</v>
      </c>
      <c r="F26" s="32"/>
      <c r="H26" s="2"/>
      <c r="K26" s="1"/>
    </row>
    <row r="27" spans="1:11" x14ac:dyDescent="0.2">
      <c r="A27" s="17" t="s">
        <v>12</v>
      </c>
      <c r="B27" s="18">
        <f t="shared" ref="B27:C27" si="0">SUM(B20:B26)</f>
        <v>111669707</v>
      </c>
      <c r="C27" s="18">
        <f t="shared" si="0"/>
        <v>118319098.29000001</v>
      </c>
      <c r="D27" s="18">
        <v>27474972.009999994</v>
      </c>
      <c r="E27" s="18">
        <v>73246840.909999996</v>
      </c>
      <c r="F27" s="33">
        <v>0.6559240001408797</v>
      </c>
      <c r="H27" s="2"/>
      <c r="K27" s="1"/>
    </row>
    <row r="28" spans="1:11" x14ac:dyDescent="0.2">
      <c r="A28" s="3"/>
      <c r="B28" s="34"/>
      <c r="C28" s="34"/>
      <c r="D28" s="34"/>
      <c r="E28" s="34"/>
      <c r="F28" s="3"/>
      <c r="G28" s="11" t="s">
        <v>13</v>
      </c>
    </row>
    <row r="29" spans="1:11" x14ac:dyDescent="0.2">
      <c r="A29" s="35" t="s">
        <v>17</v>
      </c>
      <c r="B29" s="36"/>
      <c r="C29" s="36"/>
      <c r="D29" s="18">
        <v>26484976.750000011</v>
      </c>
      <c r="E29" s="36" t="s">
        <v>13</v>
      </c>
      <c r="F29" s="37"/>
      <c r="G29" s="11"/>
    </row>
    <row r="30" spans="1:11" x14ac:dyDescent="0.2">
      <c r="B30" s="11" t="s">
        <v>13</v>
      </c>
      <c r="D30" s="1" t="s">
        <v>13</v>
      </c>
      <c r="G30" s="39"/>
    </row>
    <row r="31" spans="1:11" x14ac:dyDescent="0.2">
      <c r="B31" s="11"/>
    </row>
    <row r="32" spans="1:11" x14ac:dyDescent="0.2">
      <c r="D32" s="38"/>
      <c r="E32" s="39"/>
      <c r="F32" s="39"/>
      <c r="G32" s="11" t="s">
        <v>13</v>
      </c>
    </row>
    <row r="480" ht="25.5" customHeight="1" x14ac:dyDescent="0.2"/>
    <row r="482" spans="6:6" x14ac:dyDescent="0.2">
      <c r="F482" s="38"/>
    </row>
  </sheetData>
  <mergeCells count="14">
    <mergeCell ref="A5:F5"/>
    <mergeCell ref="D7:E7"/>
    <mergeCell ref="A1:F1"/>
    <mergeCell ref="A2:F2"/>
    <mergeCell ref="A3:F3"/>
    <mergeCell ref="D4:F4"/>
    <mergeCell ref="A7:A8"/>
    <mergeCell ref="B7:B8"/>
    <mergeCell ref="C7:C8"/>
    <mergeCell ref="F7:F8"/>
    <mergeCell ref="A17:A18"/>
    <mergeCell ref="B17:B18"/>
    <mergeCell ref="C17:C18"/>
    <mergeCell ref="F17:F18"/>
  </mergeCells>
  <printOptions horizontalCentered="1"/>
  <pageMargins left="0" right="0" top="0.6692913385826772" bottom="0.39370078740157483" header="0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EVTOP-01 (smm)</vt:lpstr>
      <vt:lpstr>'EVTOP-01 (smm)'!Títulos_a_imprimir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Borbon</dc:creator>
  <cp:lastModifiedBy>Ramon Borbon</cp:lastModifiedBy>
  <dcterms:created xsi:type="dcterms:W3CDTF">2014-11-10T20:25:36Z</dcterms:created>
  <dcterms:modified xsi:type="dcterms:W3CDTF">2014-11-24T20:23:24Z</dcterms:modified>
</cp:coreProperties>
</file>