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80" i="1" l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4" i="1"/>
  <c r="G74" i="1" s="1"/>
  <c r="F73" i="1"/>
  <c r="F81" i="1" s="1"/>
  <c r="E73" i="1"/>
  <c r="E81" i="1" s="1"/>
  <c r="D73" i="1"/>
  <c r="G73" i="1" s="1"/>
  <c r="C73" i="1"/>
  <c r="C81" i="1" s="1"/>
  <c r="B73" i="1"/>
  <c r="B81" i="1" s="1"/>
  <c r="D81" i="1" s="1"/>
  <c r="D72" i="1"/>
  <c r="G72" i="1" s="1"/>
  <c r="D71" i="1"/>
  <c r="G71" i="1" s="1"/>
  <c r="D70" i="1"/>
  <c r="G70" i="1" s="1"/>
  <c r="F69" i="1"/>
  <c r="E69" i="1"/>
  <c r="D69" i="1"/>
  <c r="G69" i="1" s="1"/>
  <c r="C69" i="1"/>
  <c r="B69" i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D61" i="1"/>
  <c r="G61" i="1" s="1"/>
  <c r="C61" i="1"/>
  <c r="B61" i="1"/>
  <c r="D60" i="1"/>
  <c r="G60" i="1" s="1"/>
  <c r="D59" i="1"/>
  <c r="G59" i="1" s="1"/>
  <c r="D58" i="1"/>
  <c r="G58" i="1" s="1"/>
  <c r="F57" i="1"/>
  <c r="E57" i="1"/>
  <c r="D57" i="1"/>
  <c r="G57" i="1" s="1"/>
  <c r="C57" i="1"/>
  <c r="B57" i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D47" i="1"/>
  <c r="G47" i="1" s="1"/>
  <c r="C47" i="1"/>
  <c r="B47" i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F37" i="1"/>
  <c r="E37" i="1"/>
  <c r="D37" i="1"/>
  <c r="G37" i="1" s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F27" i="1"/>
  <c r="E27" i="1"/>
  <c r="D27" i="1"/>
  <c r="G27" i="1" s="1"/>
  <c r="C27" i="1"/>
  <c r="B27" i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F17" i="1"/>
  <c r="E17" i="1"/>
  <c r="D17" i="1"/>
  <c r="G17" i="1" s="1"/>
  <c r="C17" i="1"/>
  <c r="B17" i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F9" i="1"/>
  <c r="E9" i="1"/>
  <c r="D9" i="1"/>
  <c r="G9" i="1" s="1"/>
  <c r="C9" i="1"/>
  <c r="B9" i="1"/>
  <c r="A5" i="1"/>
  <c r="A4" i="1"/>
  <c r="G81" i="1" l="1"/>
</calcChain>
</file>

<file path=xl/sharedStrings.xml><?xml version="1.0" encoding="utf-8"?>
<sst xmlns="http://schemas.openxmlformats.org/spreadsheetml/2006/main" count="90" uniqueCount="90">
  <si>
    <t>Sistema Estatal de Evaluación</t>
  </si>
  <si>
    <t>Estado Analítico del Ejercicio Presupuesto de Egresos</t>
  </si>
  <si>
    <t>Clasificación por Objeto del Gasto (Capítulo y Concepto)</t>
  </si>
  <si>
    <t xml:space="preserve">                                                                                                                                                     (PESOS)</t>
  </si>
  <si>
    <t>Ejercicio del Presupuesto por
Capítulo del Gasto</t>
  </si>
  <si>
    <t>Egresos Aprobado   Anual</t>
  </si>
  <si>
    <t>Ampliaciones/ (Reducciones)</t>
  </si>
  <si>
    <t>Egresos Modificado   Anual</t>
  </si>
  <si>
    <t>Egresos Devengado Acumulado</t>
  </si>
  <si>
    <t>Egresos Pagado     Acumulado</t>
  </si>
  <si>
    <t>Subejercicio</t>
  </si>
  <si>
    <t>(1)</t>
  </si>
  <si>
    <t>(2)</t>
  </si>
  <si>
    <t>(3=1+2)</t>
  </si>
  <si>
    <t>(4)</t>
  </si>
  <si>
    <t>(5)</t>
  </si>
  <si>
    <t>( 6 =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</si>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</sst>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horizontal="left" vertical="center" wrapText="1" indent="3"/>
    </xf>
    <xf numFmtId="4" fontId="6" fillId="0" borderId="8" xfId="0" applyNumberFormat="1" applyFont="1" applyBorder="1" applyAlignment="1" applyProtection="1">
      <alignment horizontal="right" vertical="center" wrapText="1"/>
      <protection locked="0"/>
    </xf>
    <xf numFmtId="4" fontId="6" fillId="0" borderId="8" xfId="0" applyNumberFormat="1" applyFont="1" applyBorder="1" applyAlignment="1" applyProtection="1">
      <alignment horizontal="right" vertical="center" wrapText="1"/>
    </xf>
    <xf numFmtId="4" fontId="6" fillId="0" borderId="9" xfId="0" applyNumberFormat="1" applyFont="1" applyBorder="1" applyAlignment="1" applyProtection="1">
      <alignment horizontal="right" vertical="center" wrapText="1"/>
    </xf>
    <xf numFmtId="0" fontId="5" fillId="0" borderId="10" xfId="0" applyFont="1" applyBorder="1" applyAlignment="1" applyProtection="1">
      <alignment vertical="center" wrapText="1"/>
    </xf>
    <xf numFmtId="0" fontId="6" fillId="0" borderId="5" xfId="0" applyFont="1" applyBorder="1" applyAlignment="1" applyProtection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right" vertical="center" wrapText="1"/>
      <protection locked="0"/>
    </xf>
    <xf numFmtId="4" fontId="6" fillId="0" borderId="6" xfId="0" applyNumberFormat="1" applyFont="1" applyBorder="1" applyAlignment="1" applyProtection="1">
      <alignment horizontal="right" vertical="center" wrapText="1"/>
    </xf>
    <xf numFmtId="4" fontId="6" fillId="0" borderId="7" xfId="0" applyNumberFormat="1" applyFont="1" applyBorder="1" applyAlignment="1" applyProtection="1">
      <alignment horizontal="right" vertical="center" wrapText="1"/>
    </xf>
    <xf numFmtId="0" fontId="6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4" fontId="5" fillId="0" borderId="12" xfId="0" applyNumberFormat="1" applyFont="1" applyBorder="1" applyAlignment="1" applyProtection="1">
      <alignment horizontal="right" vertical="center" wrapText="1"/>
    </xf>
    <xf numFmtId="4" fontId="5" fillId="0" borderId="13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3" fontId="5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0" y="94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 txBox="1"/>
      </xdr:nvSpPr>
      <xdr:spPr>
        <a:xfrm>
          <a:off x="81119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314714</xdr:colOff>
      <xdr:row>86</xdr:row>
      <xdr:rowOff>184668</xdr:rowOff>
    </xdr:from>
    <xdr:ext cx="1969342" cy="896711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314714" y="17120118"/>
          <a:ext cx="1969342" cy="8967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Elaboro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C.P. Ignacio Cota Torres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Sub Director Administrativo</a:t>
          </a:r>
        </a:p>
        <a:p>
          <a:endParaRPr lang="es-MX" sz="1100"/>
        </a:p>
      </xdr:txBody>
    </xdr:sp>
    <xdr:clientData/>
  </xdr:oneCellAnchor>
  <xdr:oneCellAnchor>
    <xdr:from>
      <xdr:col>4</xdr:col>
      <xdr:colOff>242984</xdr:colOff>
      <xdr:row>86</xdr:row>
      <xdr:rowOff>155510</xdr:rowOff>
    </xdr:from>
    <xdr:ext cx="1766013" cy="838979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586634" y="17090960"/>
          <a:ext cx="1766013" cy="838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Autorizo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Pablo Acosta Suarez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General</a:t>
          </a:r>
        </a:p>
      </xdr:txBody>
    </xdr:sp>
    <xdr:clientData/>
  </xdr:oneCellAnchor>
  <xdr:oneCellAnchor>
    <xdr:from>
      <xdr:col>3</xdr:col>
      <xdr:colOff>781050</xdr:colOff>
      <xdr:row>4</xdr:row>
      <xdr:rowOff>123825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10300" y="9239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TRIMESTRE:TERCER</a:t>
          </a:r>
        </a:p>
      </xdr:txBody>
    </xdr:sp>
    <xdr:clientData/>
  </xdr:oneCellAnchor>
  <xdr:oneCellAnchor>
    <xdr:from>
      <xdr:col>0</xdr:col>
      <xdr:colOff>3246276</xdr:colOff>
      <xdr:row>86</xdr:row>
      <xdr:rowOff>136071</xdr:rowOff>
    </xdr:from>
    <xdr:ext cx="2099387" cy="835868"/>
    <xdr:sp macro="" textlink="">
      <xdr:nvSpPr>
        <xdr:cNvPr id="7" name="6 CuadroTexto"/>
        <xdr:cNvSpPr txBox="1"/>
      </xdr:nvSpPr>
      <xdr:spPr>
        <a:xfrm>
          <a:off x="3246276" y="17071521"/>
          <a:ext cx="2099387" cy="8358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Reviso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Juan Carlos Salazar Platt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Administrativo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c32\Administacion\ADMINISTRACION%202017\ETCA\ETCA%20TERCER%20TRIMESTRE\TERCER%20TRIMESTRE%20ETCA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 III-02"/>
      <sheetName val="ETCA-III-03"/>
      <sheetName val="ETCA III-04 "/>
      <sheetName val="ETCA III-05"/>
      <sheetName val="ETCA-IV-01"/>
      <sheetName val="ETCA-IV-02"/>
      <sheetName val="ETCA-IV-03"/>
      <sheetName val="ETCA-IV-04"/>
      <sheetName val="ETCA-04"/>
      <sheetName val="ETCA-IV-05"/>
      <sheetName val="ANEXO"/>
    </sheetNames>
    <sheetDataSet>
      <sheetData sheetId="0"/>
      <sheetData sheetId="1">
        <row r="3">
          <cell r="A3" t="str">
            <v>Centro de Evaluacion y Control de Confianza del Estado de Sonora</v>
          </cell>
        </row>
      </sheetData>
      <sheetData sheetId="2"/>
      <sheetData sheetId="3">
        <row r="4">
          <cell r="A4" t="str">
            <v>Del 01 de Enero  al 30 de Septiembre de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workbookViewId="0">
      <selection activeCell="A4" sqref="A4:G4"/>
    </sheetView>
  </sheetViews>
  <sheetFormatPr baseColWidth="10" defaultColWidth="9.140625" defaultRowHeight="15" x14ac:dyDescent="0.25"/>
  <cols>
    <col min="1" max="1" width="52.28515625" bestFit="1" customWidth="1"/>
    <col min="2" max="2" width="13.7109375" customWidth="1"/>
    <col min="3" max="3" width="15.42578125" customWidth="1"/>
    <col min="4" max="7" width="13.710937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ht="15.75" x14ac:dyDescent="0.25">
      <c r="A2" s="1" t="s">
        <v>1</v>
      </c>
      <c r="B2" s="1"/>
      <c r="C2" s="1"/>
      <c r="D2" s="1"/>
      <c r="E2" s="1"/>
      <c r="F2" s="1"/>
      <c r="G2" s="1"/>
    </row>
    <row r="3" spans="1:7" ht="15.75" x14ac:dyDescent="0.25">
      <c r="A3" s="1" t="s">
        <v>2</v>
      </c>
      <c r="B3" s="1"/>
      <c r="C3" s="1"/>
      <c r="D3" s="1"/>
      <c r="E3" s="1"/>
      <c r="F3" s="1"/>
      <c r="G3" s="1"/>
    </row>
    <row r="4" spans="1:7" ht="15.75" x14ac:dyDescent="0.25">
      <c r="A4" s="2" t="str">
        <f>'[1]ETCA-I-01'!A3:G3</f>
        <v>Centro de Evaluacion y Control de Confianza del Estado de Sonora</v>
      </c>
      <c r="B4" s="2"/>
      <c r="C4" s="2"/>
      <c r="D4" s="2"/>
      <c r="E4" s="2"/>
      <c r="F4" s="2"/>
      <c r="G4" s="2"/>
    </row>
    <row r="5" spans="1:7" ht="16.5" x14ac:dyDescent="0.25">
      <c r="A5" s="3" t="str">
        <f>'[1]ETCA-I-03'!A4:D4</f>
        <v>Del 01 de Enero  al 30 de Septiembre de 2017</v>
      </c>
      <c r="B5" s="3"/>
      <c r="C5" s="3"/>
      <c r="D5" s="3"/>
      <c r="E5" s="3"/>
      <c r="F5" s="3"/>
      <c r="G5" s="3"/>
    </row>
    <row r="6" spans="1:7" ht="17.25" thickBot="1" x14ac:dyDescent="0.3">
      <c r="A6" s="4" t="s">
        <v>3</v>
      </c>
      <c r="B6" s="4"/>
      <c r="C6" s="4"/>
      <c r="D6" s="4"/>
      <c r="E6" s="4"/>
      <c r="F6" s="5"/>
      <c r="G6" s="6"/>
    </row>
    <row r="7" spans="1:7" ht="38.25" x14ac:dyDescent="0.25">
      <c r="A7" s="7" t="s">
        <v>4</v>
      </c>
      <c r="B7" s="8" t="s">
        <v>5</v>
      </c>
      <c r="C7" s="8" t="s">
        <v>6</v>
      </c>
      <c r="D7" s="9" t="s">
        <v>7</v>
      </c>
      <c r="E7" s="10" t="s">
        <v>8</v>
      </c>
      <c r="F7" s="10" t="s">
        <v>9</v>
      </c>
      <c r="G7" s="11" t="s">
        <v>10</v>
      </c>
    </row>
    <row r="8" spans="1:7" ht="15.75" thickBot="1" x14ac:dyDescent="0.3">
      <c r="A8" s="12"/>
      <c r="B8" s="13" t="s">
        <v>11</v>
      </c>
      <c r="C8" s="13" t="s">
        <v>12</v>
      </c>
      <c r="D8" s="14" t="s">
        <v>13</v>
      </c>
      <c r="E8" s="15" t="s">
        <v>14</v>
      </c>
      <c r="F8" s="15" t="s">
        <v>15</v>
      </c>
      <c r="G8" s="16" t="s">
        <v>16</v>
      </c>
    </row>
    <row r="9" spans="1:7" x14ac:dyDescent="0.25">
      <c r="A9" s="17" t="s">
        <v>17</v>
      </c>
      <c r="B9" s="18">
        <f>SUM(B10:B16)</f>
        <v>43652979.970000006</v>
      </c>
      <c r="C9" s="18">
        <f>SUM(C10:C16)</f>
        <v>2055784.5</v>
      </c>
      <c r="D9" s="18">
        <f>B9+C9</f>
        <v>45708764.470000006</v>
      </c>
      <c r="E9" s="18">
        <f>SUM(E10:E16)</f>
        <v>31162442.75</v>
      </c>
      <c r="F9" s="18">
        <f>SUM(F10:F16)</f>
        <v>31158363.819999997</v>
      </c>
      <c r="G9" s="19">
        <f>D9-E9</f>
        <v>14546321.720000006</v>
      </c>
    </row>
    <row r="10" spans="1:7" x14ac:dyDescent="0.25">
      <c r="A10" s="20" t="s">
        <v>18</v>
      </c>
      <c r="B10" s="21">
        <v>27349703.530000001</v>
      </c>
      <c r="C10" s="21"/>
      <c r="D10" s="22">
        <f t="shared" ref="D10:D72" si="0">B10+C10</f>
        <v>27349703.530000001</v>
      </c>
      <c r="E10" s="21">
        <v>19933955.120000001</v>
      </c>
      <c r="F10" s="21">
        <v>19933955.149999999</v>
      </c>
      <c r="G10" s="23">
        <f t="shared" ref="G10:G73" si="1">D10-E10</f>
        <v>7415748.4100000001</v>
      </c>
    </row>
    <row r="11" spans="1:7" x14ac:dyDescent="0.25">
      <c r="A11" s="20" t="s">
        <v>19</v>
      </c>
      <c r="B11" s="21">
        <v>0</v>
      </c>
      <c r="C11" s="21"/>
      <c r="D11" s="22">
        <f t="shared" si="0"/>
        <v>0</v>
      </c>
      <c r="E11" s="21">
        <v>0</v>
      </c>
      <c r="F11" s="21">
        <v>0</v>
      </c>
      <c r="G11" s="23">
        <f t="shared" si="1"/>
        <v>0</v>
      </c>
    </row>
    <row r="12" spans="1:7" x14ac:dyDescent="0.25">
      <c r="A12" s="20" t="s">
        <v>20</v>
      </c>
      <c r="B12" s="21">
        <v>6299415.4500000002</v>
      </c>
      <c r="C12" s="21">
        <v>-138865.96</v>
      </c>
      <c r="D12" s="22">
        <f t="shared" si="0"/>
        <v>6160549.4900000002</v>
      </c>
      <c r="E12" s="21">
        <v>2495302.38</v>
      </c>
      <c r="F12" s="21">
        <v>2495302.38</v>
      </c>
      <c r="G12" s="23">
        <f t="shared" si="1"/>
        <v>3665247.1100000003</v>
      </c>
    </row>
    <row r="13" spans="1:7" x14ac:dyDescent="0.25">
      <c r="A13" s="20" t="s">
        <v>21</v>
      </c>
      <c r="B13" s="21">
        <v>9682948.0600000005</v>
      </c>
      <c r="C13" s="21">
        <v>2194650.46</v>
      </c>
      <c r="D13" s="22">
        <f t="shared" si="0"/>
        <v>11877598.52</v>
      </c>
      <c r="E13" s="21">
        <v>8733185.25</v>
      </c>
      <c r="F13" s="21">
        <v>8729106.2899999991</v>
      </c>
      <c r="G13" s="23">
        <f t="shared" si="1"/>
        <v>3144413.2699999996</v>
      </c>
    </row>
    <row r="14" spans="1:7" x14ac:dyDescent="0.25">
      <c r="A14" s="20" t="s">
        <v>22</v>
      </c>
      <c r="B14" s="21">
        <v>320912.93</v>
      </c>
      <c r="C14" s="21"/>
      <c r="D14" s="22">
        <f t="shared" si="0"/>
        <v>320912.93</v>
      </c>
      <c r="E14" s="21">
        <v>0</v>
      </c>
      <c r="F14" s="21">
        <v>0</v>
      </c>
      <c r="G14" s="23">
        <f t="shared" si="1"/>
        <v>320912.93</v>
      </c>
    </row>
    <row r="15" spans="1:7" x14ac:dyDescent="0.25">
      <c r="A15" s="20" t="s">
        <v>23</v>
      </c>
      <c r="B15" s="21">
        <v>0</v>
      </c>
      <c r="C15" s="21"/>
      <c r="D15" s="22">
        <f t="shared" si="0"/>
        <v>0</v>
      </c>
      <c r="E15" s="21">
        <v>0</v>
      </c>
      <c r="F15" s="21">
        <v>0</v>
      </c>
      <c r="G15" s="23">
        <f t="shared" si="1"/>
        <v>0</v>
      </c>
    </row>
    <row r="16" spans="1:7" x14ac:dyDescent="0.25">
      <c r="A16" s="20" t="s">
        <v>24</v>
      </c>
      <c r="B16" s="21">
        <v>0</v>
      </c>
      <c r="C16" s="21"/>
      <c r="D16" s="22">
        <f t="shared" si="0"/>
        <v>0</v>
      </c>
      <c r="E16" s="21">
        <v>0</v>
      </c>
      <c r="F16" s="21">
        <v>0</v>
      </c>
      <c r="G16" s="23">
        <f t="shared" si="1"/>
        <v>0</v>
      </c>
    </row>
    <row r="17" spans="1:7" x14ac:dyDescent="0.25">
      <c r="A17" s="24" t="s">
        <v>25</v>
      </c>
      <c r="B17" s="18">
        <f>SUM(B18:B26)</f>
        <v>1285444.3599999999</v>
      </c>
      <c r="C17" s="18">
        <f>SUM(C18:C26)</f>
        <v>0</v>
      </c>
      <c r="D17" s="18">
        <f>B17+C17</f>
        <v>1285444.3599999999</v>
      </c>
      <c r="E17" s="18">
        <f>SUM(E18:E26)</f>
        <v>1007914.9800000001</v>
      </c>
      <c r="F17" s="18">
        <f>SUM(F18:F26)</f>
        <v>921381.1</v>
      </c>
      <c r="G17" s="19">
        <f t="shared" si="1"/>
        <v>277529.37999999977</v>
      </c>
    </row>
    <row r="18" spans="1:7" ht="25.5" x14ac:dyDescent="0.25">
      <c r="A18" s="20" t="s">
        <v>26</v>
      </c>
      <c r="B18" s="21">
        <v>479879.98</v>
      </c>
      <c r="C18" s="21">
        <v>74640.95</v>
      </c>
      <c r="D18" s="22">
        <f t="shared" si="0"/>
        <v>554520.92999999993</v>
      </c>
      <c r="E18" s="21">
        <v>447301.41</v>
      </c>
      <c r="F18" s="21">
        <v>365713.97</v>
      </c>
      <c r="G18" s="23">
        <f t="shared" si="1"/>
        <v>107219.51999999996</v>
      </c>
    </row>
    <row r="19" spans="1:7" x14ac:dyDescent="0.25">
      <c r="A19" s="20" t="s">
        <v>27</v>
      </c>
      <c r="B19" s="21">
        <v>89500</v>
      </c>
      <c r="C19" s="21">
        <v>23196.38</v>
      </c>
      <c r="D19" s="22">
        <f t="shared" si="0"/>
        <v>112696.38</v>
      </c>
      <c r="E19" s="21">
        <v>100586.38</v>
      </c>
      <c r="F19" s="21">
        <v>100586.38</v>
      </c>
      <c r="G19" s="23">
        <f t="shared" si="1"/>
        <v>12110</v>
      </c>
    </row>
    <row r="20" spans="1:7" x14ac:dyDescent="0.25">
      <c r="A20" s="20" t="s">
        <v>28</v>
      </c>
      <c r="B20" s="21">
        <v>0</v>
      </c>
      <c r="C20" s="21"/>
      <c r="D20" s="22">
        <f t="shared" si="0"/>
        <v>0</v>
      </c>
      <c r="E20" s="21">
        <v>0</v>
      </c>
      <c r="F20" s="21">
        <v>0</v>
      </c>
      <c r="G20" s="23">
        <f t="shared" si="1"/>
        <v>0</v>
      </c>
    </row>
    <row r="21" spans="1:7" x14ac:dyDescent="0.25">
      <c r="A21" s="20" t="s">
        <v>29</v>
      </c>
      <c r="B21" s="21">
        <v>23500</v>
      </c>
      <c r="C21" s="21">
        <v>25699.8</v>
      </c>
      <c r="D21" s="22">
        <f t="shared" si="0"/>
        <v>49199.8</v>
      </c>
      <c r="E21" s="21">
        <v>27389.31</v>
      </c>
      <c r="F21" s="21">
        <v>27389.31</v>
      </c>
      <c r="G21" s="23">
        <f t="shared" si="1"/>
        <v>21810.49</v>
      </c>
    </row>
    <row r="22" spans="1:7" x14ac:dyDescent="0.25">
      <c r="A22" s="20" t="s">
        <v>30</v>
      </c>
      <c r="B22" s="21">
        <v>29999.98</v>
      </c>
      <c r="C22" s="21">
        <v>-16192.28</v>
      </c>
      <c r="D22" s="22">
        <f t="shared" si="0"/>
        <v>13807.699999999999</v>
      </c>
      <c r="E22" s="21">
        <v>2000</v>
      </c>
      <c r="F22" s="21">
        <v>2000</v>
      </c>
      <c r="G22" s="23">
        <f t="shared" si="1"/>
        <v>11807.699999999999</v>
      </c>
    </row>
    <row r="23" spans="1:7" x14ac:dyDescent="0.25">
      <c r="A23" s="20" t="s">
        <v>31</v>
      </c>
      <c r="B23" s="21">
        <v>250000</v>
      </c>
      <c r="C23" s="21">
        <v>17000</v>
      </c>
      <c r="D23" s="22">
        <f t="shared" si="0"/>
        <v>267000</v>
      </c>
      <c r="E23" s="21">
        <v>260173.4</v>
      </c>
      <c r="F23" s="21">
        <v>255226.96</v>
      </c>
      <c r="G23" s="23">
        <f t="shared" si="1"/>
        <v>6826.6000000000058</v>
      </c>
    </row>
    <row r="24" spans="1:7" x14ac:dyDescent="0.25">
      <c r="A24" s="20" t="s">
        <v>32</v>
      </c>
      <c r="B24" s="21">
        <v>35000</v>
      </c>
      <c r="C24" s="21">
        <v>-17000</v>
      </c>
      <c r="D24" s="22">
        <f t="shared" si="0"/>
        <v>18000</v>
      </c>
      <c r="E24" s="21">
        <v>5591.2</v>
      </c>
      <c r="F24" s="21">
        <v>5591.2</v>
      </c>
      <c r="G24" s="23">
        <f t="shared" si="1"/>
        <v>12408.8</v>
      </c>
    </row>
    <row r="25" spans="1:7" x14ac:dyDescent="0.25">
      <c r="A25" s="20" t="s">
        <v>33</v>
      </c>
      <c r="B25" s="21">
        <v>0</v>
      </c>
      <c r="C25" s="21"/>
      <c r="D25" s="22">
        <f t="shared" si="0"/>
        <v>0</v>
      </c>
      <c r="E25" s="21">
        <v>0</v>
      </c>
      <c r="F25" s="21">
        <v>0</v>
      </c>
      <c r="G25" s="23">
        <f t="shared" si="1"/>
        <v>0</v>
      </c>
    </row>
    <row r="26" spans="1:7" x14ac:dyDescent="0.25">
      <c r="A26" s="20" t="s">
        <v>34</v>
      </c>
      <c r="B26" s="21">
        <v>377564.4</v>
      </c>
      <c r="C26" s="21">
        <v>-107344.85</v>
      </c>
      <c r="D26" s="22">
        <f t="shared" si="0"/>
        <v>270219.55000000005</v>
      </c>
      <c r="E26" s="21">
        <v>164873.28</v>
      </c>
      <c r="F26" s="21">
        <v>164873.28</v>
      </c>
      <c r="G26" s="23">
        <f t="shared" si="1"/>
        <v>105346.27000000005</v>
      </c>
    </row>
    <row r="27" spans="1:7" x14ac:dyDescent="0.25">
      <c r="A27" s="24" t="s">
        <v>35</v>
      </c>
      <c r="B27" s="18">
        <f>SUM(B28:B36)</f>
        <v>9084555.6699999999</v>
      </c>
      <c r="C27" s="18">
        <f>SUM(C28:C36)</f>
        <v>2478882.21</v>
      </c>
      <c r="D27" s="18">
        <f>B27+C27</f>
        <v>11563437.879999999</v>
      </c>
      <c r="E27" s="18">
        <f>SUM(E28:E36)</f>
        <v>5259924.9800000004</v>
      </c>
      <c r="F27" s="18">
        <f>SUM(F28:F36)</f>
        <v>4422592.58</v>
      </c>
      <c r="G27" s="19">
        <f t="shared" si="1"/>
        <v>6303512.8999999985</v>
      </c>
    </row>
    <row r="28" spans="1:7" x14ac:dyDescent="0.25">
      <c r="A28" s="20" t="s">
        <v>36</v>
      </c>
      <c r="B28" s="21">
        <v>1036460.01</v>
      </c>
      <c r="C28" s="21"/>
      <c r="D28" s="22">
        <f t="shared" si="0"/>
        <v>1036460.01</v>
      </c>
      <c r="E28" s="21">
        <v>841801.09</v>
      </c>
      <c r="F28" s="21">
        <v>783208.09</v>
      </c>
      <c r="G28" s="23">
        <f t="shared" si="1"/>
        <v>194658.92000000004</v>
      </c>
    </row>
    <row r="29" spans="1:7" x14ac:dyDescent="0.25">
      <c r="A29" s="20" t="s">
        <v>37</v>
      </c>
      <c r="B29" s="21">
        <v>761047.01</v>
      </c>
      <c r="C29" s="21">
        <v>1570309.4</v>
      </c>
      <c r="D29" s="22">
        <f t="shared" si="0"/>
        <v>2331356.41</v>
      </c>
      <c r="E29" s="21">
        <v>401514.01</v>
      </c>
      <c r="F29" s="21">
        <v>395836.04</v>
      </c>
      <c r="G29" s="23">
        <f t="shared" si="1"/>
        <v>1929842.4000000001</v>
      </c>
    </row>
    <row r="30" spans="1:7" x14ac:dyDescent="0.25">
      <c r="A30" s="20" t="s">
        <v>38</v>
      </c>
      <c r="B30" s="21">
        <v>999305</v>
      </c>
      <c r="C30" s="21">
        <v>-10907.14</v>
      </c>
      <c r="D30" s="22">
        <f t="shared" si="0"/>
        <v>988397.86</v>
      </c>
      <c r="E30" s="21">
        <v>579879.86</v>
      </c>
      <c r="F30" s="21">
        <v>441016.65</v>
      </c>
      <c r="G30" s="23">
        <f t="shared" si="1"/>
        <v>408518</v>
      </c>
    </row>
    <row r="31" spans="1:7" x14ac:dyDescent="0.25">
      <c r="A31" s="20" t="s">
        <v>39</v>
      </c>
      <c r="B31" s="21">
        <v>127075.64</v>
      </c>
      <c r="C31" s="21">
        <v>5065</v>
      </c>
      <c r="D31" s="22">
        <f t="shared" si="0"/>
        <v>132140.64000000001</v>
      </c>
      <c r="E31" s="21">
        <v>130184.49</v>
      </c>
      <c r="F31" s="21">
        <v>130184.49</v>
      </c>
      <c r="G31" s="23">
        <f t="shared" si="1"/>
        <v>1956.1500000000087</v>
      </c>
    </row>
    <row r="32" spans="1:7" x14ac:dyDescent="0.25">
      <c r="A32" s="20" t="s">
        <v>40</v>
      </c>
      <c r="B32" s="21">
        <v>1907153.41</v>
      </c>
      <c r="C32" s="21">
        <v>232302.8</v>
      </c>
      <c r="D32" s="22">
        <f t="shared" si="0"/>
        <v>2139456.21</v>
      </c>
      <c r="E32" s="21">
        <v>1034751.35</v>
      </c>
      <c r="F32" s="21">
        <v>962019.35</v>
      </c>
      <c r="G32" s="23">
        <f t="shared" si="1"/>
        <v>1104704.8599999999</v>
      </c>
    </row>
    <row r="33" spans="1:7" x14ac:dyDescent="0.25">
      <c r="A33" s="20" t="s">
        <v>41</v>
      </c>
      <c r="B33" s="21">
        <v>0</v>
      </c>
      <c r="C33" s="21"/>
      <c r="D33" s="22">
        <f t="shared" si="0"/>
        <v>0</v>
      </c>
      <c r="E33" s="21">
        <v>0</v>
      </c>
      <c r="F33" s="21">
        <v>0</v>
      </c>
      <c r="G33" s="23">
        <f t="shared" si="1"/>
        <v>0</v>
      </c>
    </row>
    <row r="34" spans="1:7" x14ac:dyDescent="0.25">
      <c r="A34" s="20" t="s">
        <v>42</v>
      </c>
      <c r="B34" s="21">
        <v>574885</v>
      </c>
      <c r="C34" s="21"/>
      <c r="D34" s="22">
        <f t="shared" si="0"/>
        <v>574885</v>
      </c>
      <c r="E34" s="21">
        <v>339307</v>
      </c>
      <c r="F34" s="21">
        <v>339307</v>
      </c>
      <c r="G34" s="23">
        <f t="shared" si="1"/>
        <v>235578</v>
      </c>
    </row>
    <row r="35" spans="1:7" ht="15.75" thickBot="1" x14ac:dyDescent="0.3">
      <c r="A35" s="25" t="s">
        <v>43</v>
      </c>
      <c r="B35" s="26">
        <v>0</v>
      </c>
      <c r="C35" s="26">
        <v>226971.62</v>
      </c>
      <c r="D35" s="27">
        <f t="shared" si="0"/>
        <v>226971.62</v>
      </c>
      <c r="E35" s="26">
        <v>226971.62</v>
      </c>
      <c r="F35" s="26">
        <v>226971.62</v>
      </c>
      <c r="G35" s="28">
        <f t="shared" si="1"/>
        <v>0</v>
      </c>
    </row>
    <row r="36" spans="1:7" x14ac:dyDescent="0.25">
      <c r="A36" s="20" t="s">
        <v>44</v>
      </c>
      <c r="B36" s="21">
        <v>3678629.6</v>
      </c>
      <c r="C36" s="21">
        <v>455140.53</v>
      </c>
      <c r="D36" s="22">
        <f t="shared" si="0"/>
        <v>4133770.13</v>
      </c>
      <c r="E36" s="21">
        <v>1705515.56</v>
      </c>
      <c r="F36" s="21">
        <v>1144049.3400000001</v>
      </c>
      <c r="G36" s="23">
        <f t="shared" si="1"/>
        <v>2428254.5699999998</v>
      </c>
    </row>
    <row r="37" spans="1:7" x14ac:dyDescent="0.25">
      <c r="A37" s="29" t="s">
        <v>45</v>
      </c>
      <c r="B37" s="22">
        <f>SUM(B38:B46)</f>
        <v>0</v>
      </c>
      <c r="C37" s="22">
        <f>SUM(C38:C46)</f>
        <v>0</v>
      </c>
      <c r="D37" s="22">
        <f>B37+C37</f>
        <v>0</v>
      </c>
      <c r="E37" s="22">
        <f>SUM(E38:E46)</f>
        <v>0</v>
      </c>
      <c r="F37" s="22">
        <f>SUM(F38:F46)</f>
        <v>0</v>
      </c>
      <c r="G37" s="23">
        <f t="shared" si="1"/>
        <v>0</v>
      </c>
    </row>
    <row r="38" spans="1:7" x14ac:dyDescent="0.25">
      <c r="A38" s="20" t="s">
        <v>46</v>
      </c>
      <c r="B38" s="21"/>
      <c r="C38" s="21"/>
      <c r="D38" s="22">
        <f t="shared" si="0"/>
        <v>0</v>
      </c>
      <c r="E38" s="21"/>
      <c r="F38" s="21"/>
      <c r="G38" s="23">
        <f t="shared" si="1"/>
        <v>0</v>
      </c>
    </row>
    <row r="39" spans="1:7" x14ac:dyDescent="0.25">
      <c r="A39" s="20" t="s">
        <v>47</v>
      </c>
      <c r="B39" s="21"/>
      <c r="C39" s="21"/>
      <c r="D39" s="22">
        <f t="shared" si="0"/>
        <v>0</v>
      </c>
      <c r="E39" s="21"/>
      <c r="F39" s="21"/>
      <c r="G39" s="23">
        <f t="shared" si="1"/>
        <v>0</v>
      </c>
    </row>
    <row r="40" spans="1:7" x14ac:dyDescent="0.25">
      <c r="A40" s="20" t="s">
        <v>48</v>
      </c>
      <c r="B40" s="21"/>
      <c r="C40" s="21"/>
      <c r="D40" s="22">
        <f t="shared" si="0"/>
        <v>0</v>
      </c>
      <c r="E40" s="21"/>
      <c r="F40" s="21"/>
      <c r="G40" s="23">
        <f t="shared" si="1"/>
        <v>0</v>
      </c>
    </row>
    <row r="41" spans="1:7" x14ac:dyDescent="0.25">
      <c r="A41" s="20" t="s">
        <v>49</v>
      </c>
      <c r="B41" s="21"/>
      <c r="C41" s="21"/>
      <c r="D41" s="22">
        <f t="shared" si="0"/>
        <v>0</v>
      </c>
      <c r="E41" s="21"/>
      <c r="F41" s="21"/>
      <c r="G41" s="23">
        <f t="shared" si="1"/>
        <v>0</v>
      </c>
    </row>
    <row r="42" spans="1:7" x14ac:dyDescent="0.25">
      <c r="A42" s="20" t="s">
        <v>50</v>
      </c>
      <c r="B42" s="21"/>
      <c r="C42" s="21"/>
      <c r="D42" s="22">
        <f t="shared" si="0"/>
        <v>0</v>
      </c>
      <c r="E42" s="21"/>
      <c r="F42" s="21"/>
      <c r="G42" s="23">
        <f t="shared" si="1"/>
        <v>0</v>
      </c>
    </row>
    <row r="43" spans="1:7" x14ac:dyDescent="0.25">
      <c r="A43" s="20" t="s">
        <v>51</v>
      </c>
      <c r="B43" s="21"/>
      <c r="C43" s="21"/>
      <c r="D43" s="22">
        <f t="shared" si="0"/>
        <v>0</v>
      </c>
      <c r="E43" s="21"/>
      <c r="F43" s="21"/>
      <c r="G43" s="23">
        <f t="shared" si="1"/>
        <v>0</v>
      </c>
    </row>
    <row r="44" spans="1:7" x14ac:dyDescent="0.25">
      <c r="A44" s="20" t="s">
        <v>52</v>
      </c>
      <c r="B44" s="21"/>
      <c r="C44" s="21"/>
      <c r="D44" s="22">
        <f t="shared" si="0"/>
        <v>0</v>
      </c>
      <c r="E44" s="21"/>
      <c r="F44" s="21"/>
      <c r="G44" s="23">
        <f t="shared" si="1"/>
        <v>0</v>
      </c>
    </row>
    <row r="45" spans="1:7" x14ac:dyDescent="0.25">
      <c r="A45" s="20" t="s">
        <v>53</v>
      </c>
      <c r="B45" s="21"/>
      <c r="C45" s="21"/>
      <c r="D45" s="22">
        <f t="shared" si="0"/>
        <v>0</v>
      </c>
      <c r="E45" s="21"/>
      <c r="F45" s="21"/>
      <c r="G45" s="23">
        <f t="shared" si="1"/>
        <v>0</v>
      </c>
    </row>
    <row r="46" spans="1:7" x14ac:dyDescent="0.25">
      <c r="A46" s="20" t="s">
        <v>54</v>
      </c>
      <c r="B46" s="21"/>
      <c r="C46" s="21"/>
      <c r="D46" s="22">
        <f t="shared" si="0"/>
        <v>0</v>
      </c>
      <c r="E46" s="21"/>
      <c r="F46" s="21"/>
      <c r="G46" s="23">
        <f t="shared" si="1"/>
        <v>0</v>
      </c>
    </row>
    <row r="47" spans="1:7" x14ac:dyDescent="0.25">
      <c r="A47" s="24" t="s">
        <v>55</v>
      </c>
      <c r="B47" s="18">
        <f>SUM(B48:B56)</f>
        <v>0</v>
      </c>
      <c r="C47" s="18">
        <f>SUM(C48:C56)</f>
        <v>4680719.6500000004</v>
      </c>
      <c r="D47" s="18">
        <f>B47+C47</f>
        <v>4680719.6500000004</v>
      </c>
      <c r="E47" s="18">
        <f>SUM(E48:E56)</f>
        <v>249516.38999999998</v>
      </c>
      <c r="F47" s="18">
        <f>SUM(F48:F56)</f>
        <v>249516.38999999998</v>
      </c>
      <c r="G47" s="19">
        <f t="shared" si="1"/>
        <v>4431203.2600000007</v>
      </c>
    </row>
    <row r="48" spans="1:7" x14ac:dyDescent="0.25">
      <c r="A48" s="20" t="s">
        <v>56</v>
      </c>
      <c r="B48" s="21">
        <v>0</v>
      </c>
      <c r="C48" s="21">
        <v>3366229.89</v>
      </c>
      <c r="D48" s="22">
        <f t="shared" si="0"/>
        <v>3366229.89</v>
      </c>
      <c r="E48" s="21">
        <v>18212</v>
      </c>
      <c r="F48" s="21">
        <v>18212</v>
      </c>
      <c r="G48" s="23">
        <f>D48-E48</f>
        <v>3348017.89</v>
      </c>
    </row>
    <row r="49" spans="1:7" x14ac:dyDescent="0.25">
      <c r="A49" s="20" t="s">
        <v>57</v>
      </c>
      <c r="B49" s="21"/>
      <c r="C49" s="21">
        <v>196080.6</v>
      </c>
      <c r="D49" s="22">
        <f t="shared" si="0"/>
        <v>196080.6</v>
      </c>
      <c r="E49" s="21">
        <v>10812.36</v>
      </c>
      <c r="F49" s="21">
        <v>10812.36</v>
      </c>
      <c r="G49" s="23">
        <f t="shared" si="1"/>
        <v>185268.24</v>
      </c>
    </row>
    <row r="50" spans="1:7" x14ac:dyDescent="0.25">
      <c r="A50" s="20" t="s">
        <v>58</v>
      </c>
      <c r="B50" s="21"/>
      <c r="C50" s="21">
        <v>0</v>
      </c>
      <c r="D50" s="22">
        <f t="shared" si="0"/>
        <v>0</v>
      </c>
      <c r="E50" s="21"/>
      <c r="F50" s="21"/>
      <c r="G50" s="23">
        <f t="shared" si="1"/>
        <v>0</v>
      </c>
    </row>
    <row r="51" spans="1:7" x14ac:dyDescent="0.25">
      <c r="A51" s="20" t="s">
        <v>59</v>
      </c>
      <c r="B51" s="21"/>
      <c r="C51" s="21">
        <v>0</v>
      </c>
      <c r="D51" s="22">
        <f t="shared" si="0"/>
        <v>0</v>
      </c>
      <c r="E51" s="21"/>
      <c r="F51" s="21"/>
      <c r="G51" s="23">
        <f t="shared" si="1"/>
        <v>0</v>
      </c>
    </row>
    <row r="52" spans="1:7" x14ac:dyDescent="0.25">
      <c r="A52" s="20" t="s">
        <v>60</v>
      </c>
      <c r="B52" s="21"/>
      <c r="C52" s="21">
        <v>0</v>
      </c>
      <c r="D52" s="22">
        <f t="shared" si="0"/>
        <v>0</v>
      </c>
      <c r="E52" s="21"/>
      <c r="F52" s="21"/>
      <c r="G52" s="23">
        <f t="shared" si="1"/>
        <v>0</v>
      </c>
    </row>
    <row r="53" spans="1:7" x14ac:dyDescent="0.25">
      <c r="A53" s="20" t="s">
        <v>61</v>
      </c>
      <c r="B53" s="21"/>
      <c r="C53" s="21">
        <v>473280</v>
      </c>
      <c r="D53" s="22">
        <f t="shared" si="0"/>
        <v>473280</v>
      </c>
      <c r="E53" s="21">
        <v>9921.48</v>
      </c>
      <c r="F53" s="21">
        <v>9921.48</v>
      </c>
      <c r="G53" s="23">
        <f t="shared" si="1"/>
        <v>463358.52</v>
      </c>
    </row>
    <row r="54" spans="1:7" x14ac:dyDescent="0.25">
      <c r="A54" s="20" t="s">
        <v>62</v>
      </c>
      <c r="B54" s="21"/>
      <c r="C54" s="21">
        <v>0</v>
      </c>
      <c r="D54" s="22">
        <f t="shared" si="0"/>
        <v>0</v>
      </c>
      <c r="E54" s="21"/>
      <c r="F54" s="21"/>
      <c r="G54" s="23">
        <f t="shared" si="1"/>
        <v>0</v>
      </c>
    </row>
    <row r="55" spans="1:7" x14ac:dyDescent="0.25">
      <c r="A55" s="20" t="s">
        <v>63</v>
      </c>
      <c r="B55" s="21"/>
      <c r="C55" s="21">
        <v>210570.55</v>
      </c>
      <c r="D55" s="22">
        <f t="shared" si="0"/>
        <v>210570.55</v>
      </c>
      <c r="E55" s="21">
        <v>210570.55</v>
      </c>
      <c r="F55" s="21">
        <v>210570.55</v>
      </c>
      <c r="G55" s="23">
        <f t="shared" si="1"/>
        <v>0</v>
      </c>
    </row>
    <row r="56" spans="1:7" x14ac:dyDescent="0.25">
      <c r="A56" s="20" t="s">
        <v>64</v>
      </c>
      <c r="B56" s="21"/>
      <c r="C56" s="21">
        <v>434558.61</v>
      </c>
      <c r="D56" s="22">
        <f t="shared" si="0"/>
        <v>434558.61</v>
      </c>
      <c r="E56" s="21"/>
      <c r="F56" s="21"/>
      <c r="G56" s="23">
        <f t="shared" si="1"/>
        <v>434558.61</v>
      </c>
    </row>
    <row r="57" spans="1:7" x14ac:dyDescent="0.25">
      <c r="A57" s="29" t="s">
        <v>65</v>
      </c>
      <c r="B57" s="22">
        <f>SUM(B58:B60)</f>
        <v>0</v>
      </c>
      <c r="C57" s="22">
        <f>SUM(C58:C60)</f>
        <v>0</v>
      </c>
      <c r="D57" s="22">
        <f>B57+C57</f>
        <v>0</v>
      </c>
      <c r="E57" s="22">
        <f>SUM(E58:E60)</f>
        <v>0</v>
      </c>
      <c r="F57" s="22">
        <f>SUM(F58:F60)</f>
        <v>0</v>
      </c>
      <c r="G57" s="23">
        <f t="shared" si="1"/>
        <v>0</v>
      </c>
    </row>
    <row r="58" spans="1:7" x14ac:dyDescent="0.25">
      <c r="A58" s="20" t="s">
        <v>66</v>
      </c>
      <c r="B58" s="21"/>
      <c r="C58" s="21"/>
      <c r="D58" s="22">
        <f t="shared" si="0"/>
        <v>0</v>
      </c>
      <c r="E58" s="21"/>
      <c r="F58" s="21"/>
      <c r="G58" s="23">
        <f t="shared" si="1"/>
        <v>0</v>
      </c>
    </row>
    <row r="59" spans="1:7" x14ac:dyDescent="0.25">
      <c r="A59" s="20" t="s">
        <v>67</v>
      </c>
      <c r="B59" s="21"/>
      <c r="C59" s="21"/>
      <c r="D59" s="22">
        <f t="shared" si="0"/>
        <v>0</v>
      </c>
      <c r="E59" s="21"/>
      <c r="F59" s="21"/>
      <c r="G59" s="23">
        <f t="shared" si="1"/>
        <v>0</v>
      </c>
    </row>
    <row r="60" spans="1:7" x14ac:dyDescent="0.25">
      <c r="A60" s="20" t="s">
        <v>68</v>
      </c>
      <c r="B60" s="21"/>
      <c r="C60" s="21"/>
      <c r="D60" s="22">
        <f t="shared" si="0"/>
        <v>0</v>
      </c>
      <c r="E60" s="21"/>
      <c r="F60" s="21"/>
      <c r="G60" s="23">
        <f t="shared" si="1"/>
        <v>0</v>
      </c>
    </row>
    <row r="61" spans="1:7" x14ac:dyDescent="0.25">
      <c r="A61" s="29" t="s">
        <v>69</v>
      </c>
      <c r="B61" s="22">
        <f>SUM(B62:B68)</f>
        <v>0</v>
      </c>
      <c r="C61" s="22">
        <f>SUM(C62:C68)</f>
        <v>0</v>
      </c>
      <c r="D61" s="22">
        <f>B61+C61</f>
        <v>0</v>
      </c>
      <c r="E61" s="22">
        <f>SUM(E62:E68)</f>
        <v>0</v>
      </c>
      <c r="F61" s="22">
        <f>SUM(F62:F68)</f>
        <v>0</v>
      </c>
      <c r="G61" s="23">
        <f t="shared" si="1"/>
        <v>0</v>
      </c>
    </row>
    <row r="62" spans="1:7" x14ac:dyDescent="0.25">
      <c r="A62" s="20" t="s">
        <v>70</v>
      </c>
      <c r="B62" s="21"/>
      <c r="C62" s="21"/>
      <c r="D62" s="22">
        <f t="shared" si="0"/>
        <v>0</v>
      </c>
      <c r="E62" s="21"/>
      <c r="F62" s="21"/>
      <c r="G62" s="23">
        <f t="shared" si="1"/>
        <v>0</v>
      </c>
    </row>
    <row r="63" spans="1:7" ht="15.75" thickBot="1" x14ac:dyDescent="0.3">
      <c r="A63" s="25" t="s">
        <v>71</v>
      </c>
      <c r="B63" s="26"/>
      <c r="C63" s="26"/>
      <c r="D63" s="27">
        <f t="shared" si="0"/>
        <v>0</v>
      </c>
      <c r="E63" s="26"/>
      <c r="F63" s="26"/>
      <c r="G63" s="28">
        <f t="shared" si="1"/>
        <v>0</v>
      </c>
    </row>
    <row r="64" spans="1:7" x14ac:dyDescent="0.25">
      <c r="A64" s="20" t="s">
        <v>72</v>
      </c>
      <c r="B64" s="21"/>
      <c r="C64" s="21"/>
      <c r="D64" s="22">
        <f t="shared" si="0"/>
        <v>0</v>
      </c>
      <c r="E64" s="21"/>
      <c r="F64" s="21"/>
      <c r="G64" s="23">
        <f t="shared" si="1"/>
        <v>0</v>
      </c>
    </row>
    <row r="65" spans="1:7" x14ac:dyDescent="0.25">
      <c r="A65" s="20" t="s">
        <v>73</v>
      </c>
      <c r="B65" s="21"/>
      <c r="C65" s="21"/>
      <c r="D65" s="22">
        <f t="shared" si="0"/>
        <v>0</v>
      </c>
      <c r="E65" s="21"/>
      <c r="F65" s="21"/>
      <c r="G65" s="23">
        <f t="shared" si="1"/>
        <v>0</v>
      </c>
    </row>
    <row r="66" spans="1:7" x14ac:dyDescent="0.25">
      <c r="A66" s="20" t="s">
        <v>74</v>
      </c>
      <c r="B66" s="21"/>
      <c r="C66" s="21"/>
      <c r="D66" s="22">
        <f t="shared" si="0"/>
        <v>0</v>
      </c>
      <c r="E66" s="21"/>
      <c r="F66" s="21"/>
      <c r="G66" s="23">
        <f t="shared" si="1"/>
        <v>0</v>
      </c>
    </row>
    <row r="67" spans="1:7" x14ac:dyDescent="0.25">
      <c r="A67" s="20" t="s">
        <v>75</v>
      </c>
      <c r="B67" s="21"/>
      <c r="C67" s="21"/>
      <c r="D67" s="22">
        <f t="shared" si="0"/>
        <v>0</v>
      </c>
      <c r="E67" s="21"/>
      <c r="F67" s="21"/>
      <c r="G67" s="23">
        <f t="shared" si="1"/>
        <v>0</v>
      </c>
    </row>
    <row r="68" spans="1:7" x14ac:dyDescent="0.25">
      <c r="A68" s="20" t="s">
        <v>76</v>
      </c>
      <c r="B68" s="21"/>
      <c r="C68" s="21"/>
      <c r="D68" s="22">
        <f t="shared" si="0"/>
        <v>0</v>
      </c>
      <c r="E68" s="21"/>
      <c r="F68" s="21"/>
      <c r="G68" s="23">
        <f t="shared" si="1"/>
        <v>0</v>
      </c>
    </row>
    <row r="69" spans="1:7" x14ac:dyDescent="0.25">
      <c r="A69" s="29" t="s">
        <v>77</v>
      </c>
      <c r="B69" s="22">
        <f>SUM(B70:B72)</f>
        <v>0</v>
      </c>
      <c r="C69" s="22">
        <f>SUM(C70:C72)</f>
        <v>0</v>
      </c>
      <c r="D69" s="22">
        <f>B69+C69</f>
        <v>0</v>
      </c>
      <c r="E69" s="22">
        <f>SUM(E70:E72)</f>
        <v>0</v>
      </c>
      <c r="F69" s="22">
        <f>SUM(F70:F72)</f>
        <v>0</v>
      </c>
      <c r="G69" s="23">
        <f t="shared" si="1"/>
        <v>0</v>
      </c>
    </row>
    <row r="70" spans="1:7" x14ac:dyDescent="0.25">
      <c r="A70" s="20" t="s">
        <v>78</v>
      </c>
      <c r="B70" s="21"/>
      <c r="C70" s="21"/>
      <c r="D70" s="22">
        <f t="shared" si="0"/>
        <v>0</v>
      </c>
      <c r="E70" s="21"/>
      <c r="F70" s="21"/>
      <c r="G70" s="23">
        <f t="shared" si="1"/>
        <v>0</v>
      </c>
    </row>
    <row r="71" spans="1:7" x14ac:dyDescent="0.25">
      <c r="A71" s="20" t="s">
        <v>79</v>
      </c>
      <c r="B71" s="21"/>
      <c r="C71" s="21"/>
      <c r="D71" s="22">
        <f t="shared" si="0"/>
        <v>0</v>
      </c>
      <c r="E71" s="21"/>
      <c r="F71" s="21"/>
      <c r="G71" s="23">
        <f t="shared" si="1"/>
        <v>0</v>
      </c>
    </row>
    <row r="72" spans="1:7" x14ac:dyDescent="0.25">
      <c r="A72" s="20" t="s">
        <v>80</v>
      </c>
      <c r="B72" s="21"/>
      <c r="C72" s="21"/>
      <c r="D72" s="22">
        <f t="shared" si="0"/>
        <v>0</v>
      </c>
      <c r="E72" s="21"/>
      <c r="F72" s="21"/>
      <c r="G72" s="23">
        <f t="shared" si="1"/>
        <v>0</v>
      </c>
    </row>
    <row r="73" spans="1:7" x14ac:dyDescent="0.25">
      <c r="A73" s="29" t="s">
        <v>81</v>
      </c>
      <c r="B73" s="22">
        <f>SUM(B74:B80)</f>
        <v>0</v>
      </c>
      <c r="C73" s="22">
        <f>SUM(C74:C80)</f>
        <v>0</v>
      </c>
      <c r="D73" s="22">
        <f>B73+C73</f>
        <v>0</v>
      </c>
      <c r="E73" s="22">
        <f>SUM(E74:E80)</f>
        <v>0</v>
      </c>
      <c r="F73" s="22">
        <f>SUM(F74:F80)</f>
        <v>0</v>
      </c>
      <c r="G73" s="23">
        <f t="shared" si="1"/>
        <v>0</v>
      </c>
    </row>
    <row r="74" spans="1:7" x14ac:dyDescent="0.25">
      <c r="A74" s="20" t="s">
        <v>82</v>
      </c>
      <c r="B74" s="21"/>
      <c r="C74" s="21"/>
      <c r="D74" s="22">
        <f t="shared" ref="D74:D80" si="2">B74+C74</f>
        <v>0</v>
      </c>
      <c r="E74" s="21"/>
      <c r="F74" s="21"/>
      <c r="G74" s="23">
        <f t="shared" ref="G74:G80" si="3">D74-E74</f>
        <v>0</v>
      </c>
    </row>
    <row r="75" spans="1:7" x14ac:dyDescent="0.25">
      <c r="A75" s="20" t="s">
        <v>83</v>
      </c>
      <c r="B75" s="21"/>
      <c r="C75" s="21"/>
      <c r="D75" s="22">
        <f t="shared" si="2"/>
        <v>0</v>
      </c>
      <c r="E75" s="21"/>
      <c r="F75" s="21"/>
      <c r="G75" s="23">
        <f t="shared" si="3"/>
        <v>0</v>
      </c>
    </row>
    <row r="76" spans="1:7" x14ac:dyDescent="0.25">
      <c r="A76" s="20" t="s">
        <v>84</v>
      </c>
      <c r="B76" s="21"/>
      <c r="C76" s="21"/>
      <c r="D76" s="22">
        <f t="shared" si="2"/>
        <v>0</v>
      </c>
      <c r="E76" s="21"/>
      <c r="F76" s="21"/>
      <c r="G76" s="23">
        <f t="shared" si="3"/>
        <v>0</v>
      </c>
    </row>
    <row r="77" spans="1:7" x14ac:dyDescent="0.25">
      <c r="A77" s="20" t="s">
        <v>85</v>
      </c>
      <c r="B77" s="21"/>
      <c r="C77" s="21"/>
      <c r="D77" s="22">
        <f t="shared" si="2"/>
        <v>0</v>
      </c>
      <c r="E77" s="21"/>
      <c r="F77" s="21"/>
      <c r="G77" s="23">
        <f t="shared" si="3"/>
        <v>0</v>
      </c>
    </row>
    <row r="78" spans="1:7" x14ac:dyDescent="0.25">
      <c r="A78" s="20" t="s">
        <v>86</v>
      </c>
      <c r="B78" s="21"/>
      <c r="C78" s="21"/>
      <c r="D78" s="22">
        <f t="shared" si="2"/>
        <v>0</v>
      </c>
      <c r="E78" s="21"/>
      <c r="F78" s="21"/>
      <c r="G78" s="23">
        <f t="shared" si="3"/>
        <v>0</v>
      </c>
    </row>
    <row r="79" spans="1:7" x14ac:dyDescent="0.25">
      <c r="A79" s="20" t="s">
        <v>87</v>
      </c>
      <c r="B79" s="21"/>
      <c r="C79" s="21"/>
      <c r="D79" s="22">
        <f t="shared" si="2"/>
        <v>0</v>
      </c>
      <c r="E79" s="21"/>
      <c r="F79" s="21"/>
      <c r="G79" s="23">
        <f t="shared" si="3"/>
        <v>0</v>
      </c>
    </row>
    <row r="80" spans="1:7" ht="15.75" thickBot="1" x14ac:dyDescent="0.3">
      <c r="A80" s="25" t="s">
        <v>88</v>
      </c>
      <c r="B80" s="26"/>
      <c r="C80" s="26"/>
      <c r="D80" s="27">
        <f t="shared" si="2"/>
        <v>0</v>
      </c>
      <c r="E80" s="26"/>
      <c r="F80" s="26"/>
      <c r="G80" s="28">
        <f t="shared" si="3"/>
        <v>0</v>
      </c>
    </row>
    <row r="81" spans="1:7" ht="15.75" thickBot="1" x14ac:dyDescent="0.3">
      <c r="A81" s="30" t="s">
        <v>89</v>
      </c>
      <c r="B81" s="31">
        <f>B73+B69+B61+B57+B47+B37+B27+B17+B9</f>
        <v>54022980.000000007</v>
      </c>
      <c r="C81" s="31">
        <f>C73+C69+C61+C57+C47+C37+C27+C17+C9</f>
        <v>9215386.3599999994</v>
      </c>
      <c r="D81" s="31">
        <f>B81+C81</f>
        <v>63238366.360000007</v>
      </c>
      <c r="E81" s="31">
        <f>E73+E69+E61+E57+E47+E37+E27+E17+E9</f>
        <v>37679799.100000001</v>
      </c>
      <c r="F81" s="31">
        <f>F73+F69+F61+F57+F47+F37+F27+F17+F9</f>
        <v>36751853.889999993</v>
      </c>
      <c r="G81" s="32">
        <f>D81-E81</f>
        <v>25558567.260000005</v>
      </c>
    </row>
    <row r="82" spans="1:7" x14ac:dyDescent="0.25">
      <c r="A82" s="33"/>
      <c r="B82" s="34"/>
      <c r="C82" s="34"/>
      <c r="D82" s="34"/>
      <c r="E82" s="34"/>
      <c r="F82" s="34"/>
      <c r="G82" s="34"/>
    </row>
    <row r="83" spans="1:7" x14ac:dyDescent="0.25">
      <c r="A83" s="33"/>
      <c r="B83" s="34"/>
      <c r="C83" s="34"/>
      <c r="D83" s="34"/>
      <c r="E83" s="34"/>
      <c r="F83" s="34"/>
      <c r="G83" s="34"/>
    </row>
    <row r="84" spans="1:7" x14ac:dyDescent="0.25">
      <c r="A84" s="33"/>
      <c r="B84" s="34"/>
      <c r="C84" s="34"/>
      <c r="D84" s="34"/>
      <c r="E84" s="34"/>
      <c r="F84" s="34"/>
      <c r="G84" s="34"/>
    </row>
    <row r="85" spans="1:7" x14ac:dyDescent="0.25">
      <c r="A85" s="33"/>
      <c r="B85" s="34"/>
      <c r="C85" s="34"/>
      <c r="D85" s="34"/>
      <c r="E85" s="34"/>
      <c r="F85" s="34"/>
      <c r="G85" s="34"/>
    </row>
    <row r="86" spans="1:7" x14ac:dyDescent="0.25">
      <c r="A86" s="33"/>
      <c r="B86" s="34"/>
      <c r="C86" s="34"/>
      <c r="D86" s="34"/>
      <c r="E86" s="34"/>
      <c r="F86" s="34"/>
      <c r="G86" s="34"/>
    </row>
    <row r="87" spans="1:7" x14ac:dyDescent="0.25">
      <c r="A87" s="33"/>
      <c r="B87" s="34"/>
      <c r="C87" s="34"/>
      <c r="D87" s="34"/>
      <c r="E87" s="34"/>
      <c r="F87" s="34"/>
      <c r="G87" s="34"/>
    </row>
    <row r="88" spans="1:7" ht="16.5" x14ac:dyDescent="0.25">
      <c r="A88" s="35"/>
      <c r="B88" s="35"/>
      <c r="C88" s="35"/>
      <c r="D88" s="35"/>
      <c r="E88" s="35"/>
      <c r="F88" s="35"/>
      <c r="G88" s="35"/>
    </row>
    <row r="89" spans="1:7" ht="16.5" x14ac:dyDescent="0.25">
      <c r="A89" s="35"/>
      <c r="B89" s="35"/>
      <c r="C89" s="35"/>
      <c r="D89" s="35"/>
      <c r="E89" s="35"/>
      <c r="F89" s="35"/>
      <c r="G89" s="35"/>
    </row>
    <row r="90" spans="1:7" ht="16.5" x14ac:dyDescent="0.25">
      <c r="A90" s="35"/>
      <c r="B90" s="35"/>
      <c r="C90" s="35"/>
      <c r="D90" s="35"/>
      <c r="E90" s="35"/>
      <c r="F90" s="35"/>
      <c r="G90" s="35"/>
    </row>
    <row r="91" spans="1:7" ht="16.5" x14ac:dyDescent="0.25">
      <c r="A91" s="35"/>
      <c r="B91" s="35"/>
      <c r="C91" s="35"/>
      <c r="D91" s="35"/>
      <c r="E91" s="35"/>
      <c r="F91" s="35"/>
      <c r="G91" s="35"/>
    </row>
  </sheetData>
  <mergeCells count="7">
    <mergeCell ref="A7:A8"/>
    <mergeCell ref="A1:G1"/>
    <mergeCell ref="A2:G2"/>
    <mergeCell ref="A3:G3"/>
    <mergeCell ref="A4:G4"/>
    <mergeCell ref="A5:G5"/>
    <mergeCell ref="A6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2017-10-20T16:07:59Z</dcterms:modified>
</cp:coreProperties>
</file>