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835"/>
  </bookViews>
  <sheets>
    <sheet name="CEA 2015" sheetId="2" r:id="rId1"/>
  </sheets>
  <definedNames>
    <definedName name="_xlnm.Print_Titles" localSheetId="0">'CEA 2015'!$3:$4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2" i="2"/>
  <c r="X50"/>
  <c r="W52"/>
  <c r="W50"/>
  <c r="P52"/>
  <c r="Q52"/>
  <c r="R52"/>
  <c r="O52"/>
  <c r="P50"/>
  <c r="Q50"/>
  <c r="R50"/>
  <c r="O50"/>
  <c r="O44"/>
  <c r="P44"/>
  <c r="Q44"/>
  <c r="R44"/>
  <c r="P43"/>
  <c r="Q43"/>
  <c r="R43"/>
  <c r="O43"/>
  <c r="X43"/>
  <c r="W44"/>
  <c r="X44" s="1"/>
  <c r="W43"/>
  <c r="X37"/>
  <c r="P37"/>
  <c r="Q37"/>
  <c r="R37"/>
  <c r="O37"/>
  <c r="W37"/>
  <c r="X25"/>
  <c r="X26"/>
  <c r="X28"/>
  <c r="X29"/>
  <c r="X31"/>
  <c r="X24"/>
  <c r="W25"/>
  <c r="W26"/>
  <c r="W28"/>
  <c r="W29"/>
  <c r="W31"/>
  <c r="W24"/>
  <c r="O25"/>
  <c r="P25"/>
  <c r="Q25"/>
  <c r="R25"/>
  <c r="O26"/>
  <c r="P26"/>
  <c r="Q26"/>
  <c r="R26"/>
  <c r="O28"/>
  <c r="P28"/>
  <c r="Q28"/>
  <c r="R28"/>
  <c r="O29"/>
  <c r="P29"/>
  <c r="Q29"/>
  <c r="R29"/>
  <c r="O31"/>
  <c r="P31"/>
  <c r="Q31"/>
  <c r="R31"/>
  <c r="Q24"/>
  <c r="P24"/>
  <c r="R24"/>
  <c r="O24"/>
  <c r="X11" l="1"/>
  <c r="X12"/>
  <c r="X13"/>
  <c r="X14"/>
  <c r="X16"/>
  <c r="X17"/>
  <c r="X18"/>
  <c r="X10"/>
  <c r="O11"/>
  <c r="P11"/>
  <c r="Q11"/>
  <c r="R11"/>
  <c r="O12"/>
  <c r="P12"/>
  <c r="Q12"/>
  <c r="R12"/>
  <c r="O13"/>
  <c r="P13"/>
  <c r="Q13"/>
  <c r="R13"/>
  <c r="O14"/>
  <c r="P14"/>
  <c r="Q14"/>
  <c r="R14"/>
  <c r="O16"/>
  <c r="P16"/>
  <c r="Q16"/>
  <c r="R16"/>
  <c r="O17"/>
  <c r="P17"/>
  <c r="Q17"/>
  <c r="R17"/>
  <c r="O18"/>
  <c r="P18"/>
  <c r="Q18"/>
  <c r="R18"/>
  <c r="P10"/>
  <c r="Q10"/>
  <c r="R10"/>
  <c r="O10"/>
  <c r="W11"/>
  <c r="W12"/>
  <c r="W13"/>
  <c r="W14"/>
  <c r="W16"/>
  <c r="W17"/>
  <c r="W18"/>
  <c r="W10"/>
  <c r="F53" l="1"/>
</calcChain>
</file>

<file path=xl/sharedStrings.xml><?xml version="1.0" encoding="utf-8"?>
<sst xmlns="http://schemas.openxmlformats.org/spreadsheetml/2006/main" count="132" uniqueCount="90">
  <si>
    <t>Proceso</t>
  </si>
  <si>
    <t>Información Programática</t>
  </si>
  <si>
    <t>Eje Rector</t>
  </si>
  <si>
    <t>Estrategia</t>
  </si>
  <si>
    <t>Prog. Estatal</t>
  </si>
  <si>
    <t>Indicador</t>
  </si>
  <si>
    <t>Descripción</t>
  </si>
  <si>
    <t>Unidad de Medida</t>
  </si>
  <si>
    <t>Programado</t>
  </si>
  <si>
    <t>Alcanzado</t>
  </si>
  <si>
    <t>% Avance Anual</t>
  </si>
  <si>
    <t>Meta Anual</t>
  </si>
  <si>
    <t>I TRIM</t>
  </si>
  <si>
    <t>II TRIM</t>
  </si>
  <si>
    <t>III TRIM</t>
  </si>
  <si>
    <t>IV TRIM</t>
  </si>
  <si>
    <t>Unidad Ejecutora</t>
  </si>
  <si>
    <t>Total de indicadores</t>
  </si>
  <si>
    <t>Unidad Responsable</t>
  </si>
  <si>
    <t>Total Acumulado</t>
  </si>
  <si>
    <t>Anual</t>
  </si>
  <si>
    <t>Frecuencia de medición</t>
  </si>
  <si>
    <t>Modificado</t>
  </si>
  <si>
    <t>8X1</t>
  </si>
  <si>
    <t>Sonora Competitivo y Sustentable</t>
  </si>
  <si>
    <t>Dirección General de Desarrollo y Fortalecimiento Institucional</t>
  </si>
  <si>
    <t>Agua y Saneamiento Para Todos los Sonorenses</t>
  </si>
  <si>
    <t>0IJ</t>
  </si>
  <si>
    <t>Desarrollo de las capacidades técnicas y operativas de los organismos operadores de agua del estado</t>
  </si>
  <si>
    <t>Servicio de desazolve a redes de alcantarillado sanitario</t>
  </si>
  <si>
    <t>Asesoria administrativa y financiera a organismos operadores</t>
  </si>
  <si>
    <t>Capacitación</t>
  </si>
  <si>
    <t>Servicio de video inspección a redes</t>
  </si>
  <si>
    <t>Sistema de Gestión</t>
  </si>
  <si>
    <t>Visitas de inspección a espacios de cultura del agua</t>
  </si>
  <si>
    <t>Levantamiento y actualización de equipo</t>
  </si>
  <si>
    <t>Capacitacion de cultura del agua</t>
  </si>
  <si>
    <t>0J4</t>
  </si>
  <si>
    <t>Cultura del Agua</t>
  </si>
  <si>
    <t>8X2</t>
  </si>
  <si>
    <t>Dirección General de Infraestructura Hidráulica Urbana</t>
  </si>
  <si>
    <t>09Q</t>
  </si>
  <si>
    <t>09S</t>
  </si>
  <si>
    <t>0JA</t>
  </si>
  <si>
    <t>Construcción de infraestructura de agua potable</t>
  </si>
  <si>
    <t>Construcción de infraestructura para drenaje y alcantarillado</t>
  </si>
  <si>
    <t>Elaboración de estudios y obras de infraestructura hidraulica</t>
  </si>
  <si>
    <t>Índice de cumplimiento de la construcción de infraestructura de agua potable</t>
  </si>
  <si>
    <t>Índice de cumplimiento de la construcción de infraestructura para drenaje y alcantarillado</t>
  </si>
  <si>
    <t>Índice de cumplimiento en las acciones encaminadas a la infraestructura hidráulica</t>
  </si>
  <si>
    <t>Índice de cobertura del servicio de agua potable</t>
  </si>
  <si>
    <t>Índice de cobertura de drenaje en el estado</t>
  </si>
  <si>
    <t>Índice de cloración para desinfección del agua de uso doméstico</t>
  </si>
  <si>
    <t>Índice de cumplimiento en el programa de recopilación de información para la ejecución de las obras</t>
  </si>
  <si>
    <t>8X3</t>
  </si>
  <si>
    <t>Dirección General de Infraestructura Hidroagrícola</t>
  </si>
  <si>
    <t>Infraestructura Hidroagricola</t>
  </si>
  <si>
    <t>0J3</t>
  </si>
  <si>
    <t>S12. Gestionar un mayor monto de recursos destinados a incrementar la infraestructura productiva y social del estado para impulsar de manera integral el desarrollo del Estado.</t>
  </si>
  <si>
    <t>4.3.10. Lograr la ampliación en el abastecimiento y cobertura del servicio de agua potable, mejorando su calidad en las localidades, fortaleciendo las capacidades técnicas, comerciales y financieras de los organismos operadores del agua en Sonora.</t>
  </si>
  <si>
    <t>8X4</t>
  </si>
  <si>
    <t>Dirección General de Administración y Finanzas</t>
  </si>
  <si>
    <t>Sonora ciudadano y municipalista</t>
  </si>
  <si>
    <t>6.2.1. Establecer una cultura de austeridad, disciplina y transparencia en el uso de los recursos públicos, con el propósito de generar una nueva forma de administrar y orientar el presupuesto a ejercer</t>
  </si>
  <si>
    <t>0CQ</t>
  </si>
  <si>
    <t>Gestión administrativa y financiera de la Comisión Estatal del Agua</t>
  </si>
  <si>
    <t>Apoyo economico a organismos operadores</t>
  </si>
  <si>
    <t>Apoyo administrativo</t>
  </si>
  <si>
    <t>8X5</t>
  </si>
  <si>
    <t>Dirección General de Costos, Concursos y Contratos</t>
  </si>
  <si>
    <t>0J6</t>
  </si>
  <si>
    <t>0JP</t>
  </si>
  <si>
    <t>Licitación de Obras, Servicios relacionados con la obra, Adquisiciones, Servicios y Arrendamientos</t>
  </si>
  <si>
    <t>Revisión de precios unitarios de conceptos no previstos en el catálogo de conceptos del contrato</t>
  </si>
  <si>
    <t>Realizacion de Contratos</t>
  </si>
  <si>
    <t>Trimestral</t>
  </si>
  <si>
    <t>Servicio</t>
  </si>
  <si>
    <t>Visita</t>
  </si>
  <si>
    <t>Curso</t>
  </si>
  <si>
    <t>Cuestionario</t>
  </si>
  <si>
    <t>Taller escolar</t>
  </si>
  <si>
    <t>Sistema de agua potable</t>
  </si>
  <si>
    <t>Porcentaje</t>
  </si>
  <si>
    <t>Acción</t>
  </si>
  <si>
    <t>Construcción</t>
  </si>
  <si>
    <t>Anteproyecto</t>
  </si>
  <si>
    <t>Gestión</t>
  </si>
  <si>
    <t>Documento</t>
  </si>
  <si>
    <t>Informe</t>
  </si>
  <si>
    <t>3Q - COMISIÓN ESTATAL DEL AGUA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</si>
</sst>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9" fontId="3" fillId="0" borderId="2" xfId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9" fontId="3" fillId="0" borderId="3" xfId="1" applyFont="1" applyBorder="1" applyAlignment="1">
      <alignment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9" fontId="3" fillId="0" borderId="4" xfId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2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8" fillId="0" borderId="0" xfId="0" applyFont="1" applyAlignment="1">
      <alignment vertical="top" wrapText="1"/>
    </xf>
    <xf numFmtId="49" fontId="3" fillId="0" borderId="17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wrapText="1"/>
    </xf>
    <xf numFmtId="0" fontId="7" fillId="0" borderId="17" xfId="0" applyFont="1" applyBorder="1" applyAlignment="1">
      <alignment vertical="top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9" fontId="3" fillId="0" borderId="3" xfId="1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 wrapText="1"/>
    </xf>
    <xf numFmtId="10" fontId="3" fillId="0" borderId="3" xfId="1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10" fontId="3" fillId="0" borderId="3" xfId="1" applyNumberFormat="1" applyFont="1" applyBorder="1" applyAlignment="1">
      <alignment vertical="top"/>
    </xf>
    <xf numFmtId="10" fontId="3" fillId="0" borderId="4" xfId="1" applyNumberFormat="1" applyFont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view="pageLayout" zoomScaleNormal="120" workbookViewId="0">
      <selection activeCell="A41" sqref="A41:X43"/>
    </sheetView>
  </sheetViews>
  <sheetFormatPr baseColWidth="10" defaultRowHeight="15"/>
  <cols>
    <col min="1" max="1" width="3.7109375" style="4" customWidth="1"/>
    <col min="2" max="2" width="2.85546875" style="4" customWidth="1"/>
    <col min="3" max="3" width="3.5703125" style="4" bestFit="1" customWidth="1"/>
    <col min="4" max="5" width="2.85546875" style="4" customWidth="1"/>
    <col min="6" max="6" width="2.85546875" style="39" customWidth="1"/>
    <col min="7" max="7" width="25.85546875" style="1" customWidth="1"/>
    <col min="8" max="8" width="9.42578125" style="53" customWidth="1"/>
    <col min="9" max="9" width="9.140625" style="53" customWidth="1"/>
    <col min="10" max="10" width="6.42578125" customWidth="1"/>
    <col min="11" max="22" width="6.140625" customWidth="1"/>
    <col min="23" max="23" width="6.7109375" customWidth="1"/>
    <col min="24" max="24" width="6.5703125" customWidth="1"/>
  </cols>
  <sheetData>
    <row r="1" spans="1:24" ht="24" customHeight="1" thickBot="1">
      <c r="A1" s="5" t="s">
        <v>18</v>
      </c>
      <c r="B1" s="6"/>
      <c r="C1" s="7"/>
      <c r="D1" s="8"/>
      <c r="E1" s="8"/>
      <c r="F1" s="37"/>
      <c r="G1" s="76" t="s">
        <v>89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11" t="s">
        <v>20</v>
      </c>
    </row>
    <row r="2" spans="1:24">
      <c r="A2" s="4" t="s">
        <v>1</v>
      </c>
      <c r="B2" s="12"/>
      <c r="C2" s="12"/>
      <c r="D2" s="12"/>
      <c r="E2" s="12"/>
      <c r="F2" s="3"/>
      <c r="G2" s="12"/>
      <c r="J2" s="3"/>
      <c r="K2" s="3"/>
      <c r="L2" s="3"/>
      <c r="M2" s="3"/>
      <c r="S2" s="3"/>
      <c r="T2" s="3"/>
      <c r="U2" s="3"/>
      <c r="V2" s="3"/>
      <c r="W2" s="2"/>
      <c r="X2" s="2"/>
    </row>
    <row r="3" spans="1:24" ht="16.5" customHeight="1">
      <c r="A3" s="70" t="s">
        <v>16</v>
      </c>
      <c r="B3" s="70" t="s">
        <v>2</v>
      </c>
      <c r="C3" s="72" t="s">
        <v>3</v>
      </c>
      <c r="D3" s="70" t="s">
        <v>4</v>
      </c>
      <c r="E3" s="72" t="s">
        <v>0</v>
      </c>
      <c r="F3" s="72" t="s">
        <v>5</v>
      </c>
      <c r="G3" s="80" t="s">
        <v>6</v>
      </c>
      <c r="H3" s="70" t="s">
        <v>7</v>
      </c>
      <c r="I3" s="70" t="s">
        <v>21</v>
      </c>
      <c r="J3" s="83" t="s">
        <v>8</v>
      </c>
      <c r="K3" s="83"/>
      <c r="L3" s="83"/>
      <c r="M3" s="83"/>
      <c r="N3" s="83"/>
      <c r="O3" s="73" t="s">
        <v>22</v>
      </c>
      <c r="P3" s="74"/>
      <c r="Q3" s="74"/>
      <c r="R3" s="75"/>
      <c r="S3" s="83" t="s">
        <v>9</v>
      </c>
      <c r="T3" s="83"/>
      <c r="U3" s="83"/>
      <c r="V3" s="83"/>
      <c r="W3" s="70" t="s">
        <v>19</v>
      </c>
      <c r="X3" s="70" t="s">
        <v>10</v>
      </c>
    </row>
    <row r="4" spans="1:24" s="3" customFormat="1" ht="36" customHeight="1">
      <c r="A4" s="70"/>
      <c r="B4" s="70"/>
      <c r="C4" s="72"/>
      <c r="D4" s="70"/>
      <c r="E4" s="72"/>
      <c r="F4" s="72"/>
      <c r="G4" s="80"/>
      <c r="H4" s="70"/>
      <c r="I4" s="70"/>
      <c r="J4" s="10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13" t="s">
        <v>12</v>
      </c>
      <c r="P4" s="13" t="s">
        <v>13</v>
      </c>
      <c r="Q4" s="13" t="s">
        <v>14</v>
      </c>
      <c r="R4" s="13" t="s">
        <v>15</v>
      </c>
      <c r="S4" s="9" t="s">
        <v>12</v>
      </c>
      <c r="T4" s="9" t="s">
        <v>13</v>
      </c>
      <c r="U4" s="9" t="s">
        <v>14</v>
      </c>
      <c r="V4" s="9" t="s">
        <v>15</v>
      </c>
      <c r="W4" s="71"/>
      <c r="X4" s="71"/>
    </row>
    <row r="5" spans="1:24" s="18" customFormat="1" ht="22.5">
      <c r="A5" s="48" t="s">
        <v>23</v>
      </c>
      <c r="B5" s="48"/>
      <c r="C5" s="48"/>
      <c r="D5" s="48"/>
      <c r="E5" s="48"/>
      <c r="F5" s="67"/>
      <c r="G5" s="14" t="s">
        <v>25</v>
      </c>
      <c r="H5" s="54"/>
      <c r="I5" s="5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15"/>
      <c r="X5" s="17"/>
    </row>
    <row r="6" spans="1:24" s="18" customFormat="1" ht="11.25">
      <c r="A6" s="19"/>
      <c r="B6" s="19">
        <v>4</v>
      </c>
      <c r="C6" s="19"/>
      <c r="D6" s="19"/>
      <c r="E6" s="19"/>
      <c r="F6" s="21"/>
      <c r="G6" s="20" t="s">
        <v>24</v>
      </c>
      <c r="H6" s="55"/>
      <c r="I6" s="5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  <c r="W6" s="21"/>
      <c r="X6" s="23"/>
    </row>
    <row r="7" spans="1:24" s="18" customFormat="1" ht="90">
      <c r="A7" s="19"/>
      <c r="B7" s="19"/>
      <c r="C7" s="19">
        <v>149</v>
      </c>
      <c r="D7" s="19"/>
      <c r="E7" s="19"/>
      <c r="F7" s="21"/>
      <c r="G7" s="20" t="s">
        <v>59</v>
      </c>
      <c r="H7" s="55"/>
      <c r="I7" s="55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1"/>
      <c r="X7" s="23"/>
    </row>
    <row r="8" spans="1:24" s="18" customFormat="1" ht="22.5">
      <c r="A8" s="19"/>
      <c r="B8" s="19"/>
      <c r="C8" s="19"/>
      <c r="D8" s="24">
        <v>53</v>
      </c>
      <c r="E8" s="19"/>
      <c r="F8" s="21"/>
      <c r="G8" s="20" t="s">
        <v>26</v>
      </c>
      <c r="H8" s="19"/>
      <c r="I8" s="19"/>
      <c r="J8" s="21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  <c r="W8" s="21"/>
      <c r="X8" s="23"/>
    </row>
    <row r="9" spans="1:24" s="18" customFormat="1" ht="45">
      <c r="A9" s="19"/>
      <c r="B9" s="19"/>
      <c r="C9" s="19"/>
      <c r="D9" s="19"/>
      <c r="E9" s="19" t="s">
        <v>27</v>
      </c>
      <c r="F9" s="21"/>
      <c r="G9" s="20" t="s">
        <v>28</v>
      </c>
      <c r="H9" s="19"/>
      <c r="I9" s="19"/>
      <c r="J9" s="21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6"/>
      <c r="W9" s="21"/>
      <c r="X9" s="23"/>
    </row>
    <row r="10" spans="1:24" s="18" customFormat="1" ht="22.5">
      <c r="A10" s="19"/>
      <c r="B10" s="19"/>
      <c r="C10" s="19"/>
      <c r="D10" s="19"/>
      <c r="E10" s="19"/>
      <c r="F10" s="21">
        <v>1</v>
      </c>
      <c r="G10" s="36" t="s">
        <v>29</v>
      </c>
      <c r="H10" s="19" t="s">
        <v>76</v>
      </c>
      <c r="I10" s="19" t="s">
        <v>75</v>
      </c>
      <c r="J10" s="30">
        <v>60</v>
      </c>
      <c r="K10" s="30">
        <v>15</v>
      </c>
      <c r="L10" s="30">
        <v>15</v>
      </c>
      <c r="M10" s="30">
        <v>15</v>
      </c>
      <c r="N10" s="30">
        <v>15</v>
      </c>
      <c r="O10" s="30">
        <f>S10-K10</f>
        <v>0</v>
      </c>
      <c r="P10" s="30">
        <f t="shared" ref="P10:R10" si="0">T10-L10</f>
        <v>0</v>
      </c>
      <c r="Q10" s="30">
        <f t="shared" si="0"/>
        <v>0</v>
      </c>
      <c r="R10" s="30">
        <f t="shared" si="0"/>
        <v>0</v>
      </c>
      <c r="S10" s="30">
        <v>15</v>
      </c>
      <c r="T10" s="30">
        <v>15</v>
      </c>
      <c r="U10" s="30">
        <v>15</v>
      </c>
      <c r="V10" s="56">
        <v>15</v>
      </c>
      <c r="W10" s="30">
        <f>SUM(S10:V10)</f>
        <v>60</v>
      </c>
      <c r="X10" s="59">
        <f>W10/J10</f>
        <v>1</v>
      </c>
    </row>
    <row r="11" spans="1:24" s="18" customFormat="1" ht="22.5">
      <c r="A11" s="19"/>
      <c r="B11" s="19"/>
      <c r="C11" s="19"/>
      <c r="D11" s="19"/>
      <c r="E11" s="19"/>
      <c r="F11" s="21">
        <v>2</v>
      </c>
      <c r="G11" s="36" t="s">
        <v>30</v>
      </c>
      <c r="H11" s="19" t="s">
        <v>77</v>
      </c>
      <c r="I11" s="19" t="s">
        <v>75</v>
      </c>
      <c r="J11" s="30">
        <v>10</v>
      </c>
      <c r="K11" s="30">
        <v>2</v>
      </c>
      <c r="L11" s="30">
        <v>2</v>
      </c>
      <c r="M11" s="30">
        <v>3</v>
      </c>
      <c r="N11" s="30">
        <v>3</v>
      </c>
      <c r="O11" s="30">
        <f t="shared" ref="O11:O18" si="1">S11-K11</f>
        <v>-2</v>
      </c>
      <c r="P11" s="30">
        <f t="shared" ref="P11:P18" si="2">T11-L11</f>
        <v>-2</v>
      </c>
      <c r="Q11" s="30">
        <f t="shared" ref="Q11:Q18" si="3">U11-M11</f>
        <v>2</v>
      </c>
      <c r="R11" s="30">
        <f t="shared" ref="R11:R18" si="4">V11-N11</f>
        <v>2</v>
      </c>
      <c r="S11" s="58">
        <v>0</v>
      </c>
      <c r="T11" s="30">
        <v>0</v>
      </c>
      <c r="U11" s="30">
        <v>5</v>
      </c>
      <c r="V11" s="56">
        <v>5</v>
      </c>
      <c r="W11" s="30">
        <f t="shared" ref="W11:W18" si="5">SUM(S11:V11)</f>
        <v>10</v>
      </c>
      <c r="X11" s="59">
        <f t="shared" ref="X11:X18" si="6">W11/J11</f>
        <v>1</v>
      </c>
    </row>
    <row r="12" spans="1:24" s="18" customFormat="1" ht="11.25">
      <c r="A12" s="19"/>
      <c r="B12" s="19"/>
      <c r="C12" s="19"/>
      <c r="D12" s="19"/>
      <c r="E12" s="19"/>
      <c r="F12" s="21">
        <v>3</v>
      </c>
      <c r="G12" s="36" t="s">
        <v>31</v>
      </c>
      <c r="H12" s="19" t="s">
        <v>78</v>
      </c>
      <c r="I12" s="19" t="s">
        <v>75</v>
      </c>
      <c r="J12" s="30">
        <v>5</v>
      </c>
      <c r="K12" s="30">
        <v>3</v>
      </c>
      <c r="L12" s="30">
        <v>0</v>
      </c>
      <c r="M12" s="30">
        <v>1</v>
      </c>
      <c r="N12" s="30">
        <v>1</v>
      </c>
      <c r="O12" s="30">
        <f t="shared" si="1"/>
        <v>-1</v>
      </c>
      <c r="P12" s="30">
        <f t="shared" si="2"/>
        <v>0</v>
      </c>
      <c r="Q12" s="30">
        <f t="shared" si="3"/>
        <v>-1</v>
      </c>
      <c r="R12" s="30">
        <f t="shared" si="4"/>
        <v>1</v>
      </c>
      <c r="S12" s="30">
        <v>2</v>
      </c>
      <c r="T12" s="30">
        <v>0</v>
      </c>
      <c r="U12" s="30">
        <v>0</v>
      </c>
      <c r="V12" s="56">
        <v>2</v>
      </c>
      <c r="W12" s="30">
        <f t="shared" si="5"/>
        <v>4</v>
      </c>
      <c r="X12" s="59">
        <f t="shared" si="6"/>
        <v>0.8</v>
      </c>
    </row>
    <row r="13" spans="1:24" s="18" customFormat="1" ht="11.25">
      <c r="A13" s="19"/>
      <c r="B13" s="27"/>
      <c r="C13" s="27"/>
      <c r="D13" s="27"/>
      <c r="E13" s="27"/>
      <c r="F13" s="38">
        <v>4</v>
      </c>
      <c r="G13" s="36" t="s">
        <v>32</v>
      </c>
      <c r="H13" s="19" t="s">
        <v>76</v>
      </c>
      <c r="I13" s="19" t="s">
        <v>75</v>
      </c>
      <c r="J13" s="30">
        <v>4</v>
      </c>
      <c r="K13" s="30">
        <v>1</v>
      </c>
      <c r="L13" s="30">
        <v>1</v>
      </c>
      <c r="M13" s="30">
        <v>1</v>
      </c>
      <c r="N13" s="30">
        <v>1</v>
      </c>
      <c r="O13" s="30">
        <f t="shared" si="1"/>
        <v>0</v>
      </c>
      <c r="P13" s="30">
        <f t="shared" si="2"/>
        <v>0</v>
      </c>
      <c r="Q13" s="30">
        <f t="shared" si="3"/>
        <v>-1</v>
      </c>
      <c r="R13" s="30">
        <f t="shared" si="4"/>
        <v>1</v>
      </c>
      <c r="S13" s="30">
        <v>1</v>
      </c>
      <c r="T13" s="30">
        <v>1</v>
      </c>
      <c r="U13" s="30">
        <v>0</v>
      </c>
      <c r="V13" s="56">
        <v>2</v>
      </c>
      <c r="W13" s="30">
        <f t="shared" si="5"/>
        <v>4</v>
      </c>
      <c r="X13" s="59">
        <f t="shared" si="6"/>
        <v>1</v>
      </c>
    </row>
    <row r="14" spans="1:24" s="18" customFormat="1" ht="11.25">
      <c r="A14" s="19"/>
      <c r="B14" s="27"/>
      <c r="C14" s="29"/>
      <c r="D14" s="29"/>
      <c r="E14" s="29"/>
      <c r="F14" s="38">
        <v>5</v>
      </c>
      <c r="G14" s="36" t="s">
        <v>33</v>
      </c>
      <c r="H14" s="19" t="s">
        <v>79</v>
      </c>
      <c r="I14" s="19" t="s">
        <v>75</v>
      </c>
      <c r="J14" s="30">
        <v>72</v>
      </c>
      <c r="K14" s="30">
        <v>20</v>
      </c>
      <c r="L14" s="30">
        <v>30</v>
      </c>
      <c r="M14" s="30">
        <v>22</v>
      </c>
      <c r="N14" s="30">
        <v>0</v>
      </c>
      <c r="O14" s="30">
        <f t="shared" si="1"/>
        <v>0</v>
      </c>
      <c r="P14" s="30">
        <f t="shared" si="2"/>
        <v>0</v>
      </c>
      <c r="Q14" s="30">
        <f t="shared" si="3"/>
        <v>-22</v>
      </c>
      <c r="R14" s="30">
        <f t="shared" si="4"/>
        <v>0</v>
      </c>
      <c r="S14" s="30">
        <v>20</v>
      </c>
      <c r="T14" s="30">
        <v>30</v>
      </c>
      <c r="U14" s="30">
        <v>0</v>
      </c>
      <c r="V14" s="56">
        <v>0</v>
      </c>
      <c r="W14" s="30">
        <f t="shared" si="5"/>
        <v>50</v>
      </c>
      <c r="X14" s="59">
        <f t="shared" si="6"/>
        <v>0.69444444444444442</v>
      </c>
    </row>
    <row r="15" spans="1:24" s="18" customFormat="1" ht="11.25">
      <c r="A15" s="19"/>
      <c r="B15" s="27"/>
      <c r="C15" s="29"/>
      <c r="D15" s="29"/>
      <c r="E15" s="29" t="s">
        <v>37</v>
      </c>
      <c r="F15" s="38"/>
      <c r="G15" s="28" t="s">
        <v>38</v>
      </c>
      <c r="H15" s="19"/>
      <c r="I15" s="1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56"/>
      <c r="W15" s="30"/>
      <c r="X15" s="59"/>
    </row>
    <row r="16" spans="1:24" s="18" customFormat="1" ht="22.5">
      <c r="A16" s="19"/>
      <c r="B16" s="27"/>
      <c r="C16" s="27"/>
      <c r="D16" s="19"/>
      <c r="E16" s="19"/>
      <c r="F16" s="21">
        <v>1</v>
      </c>
      <c r="G16" s="36" t="s">
        <v>34</v>
      </c>
      <c r="H16" s="19" t="s">
        <v>77</v>
      </c>
      <c r="I16" s="19" t="s">
        <v>75</v>
      </c>
      <c r="J16" s="30">
        <v>52</v>
      </c>
      <c r="K16" s="30">
        <v>13</v>
      </c>
      <c r="L16" s="30">
        <v>13</v>
      </c>
      <c r="M16" s="30">
        <v>13</v>
      </c>
      <c r="N16" s="30">
        <v>13</v>
      </c>
      <c r="O16" s="30">
        <f t="shared" si="1"/>
        <v>-13</v>
      </c>
      <c r="P16" s="30">
        <f t="shared" si="2"/>
        <v>-13</v>
      </c>
      <c r="Q16" s="30">
        <f t="shared" si="3"/>
        <v>-13</v>
      </c>
      <c r="R16" s="30">
        <f t="shared" si="4"/>
        <v>0</v>
      </c>
      <c r="S16" s="30">
        <v>0</v>
      </c>
      <c r="T16" s="30">
        <v>0</v>
      </c>
      <c r="U16" s="30">
        <v>0</v>
      </c>
      <c r="V16" s="56">
        <v>13</v>
      </c>
      <c r="W16" s="30">
        <f t="shared" si="5"/>
        <v>13</v>
      </c>
      <c r="X16" s="59">
        <f t="shared" si="6"/>
        <v>0.25</v>
      </c>
    </row>
    <row r="17" spans="1:24" s="18" customFormat="1" ht="22.5">
      <c r="A17" s="19"/>
      <c r="B17" s="19"/>
      <c r="C17" s="19"/>
      <c r="D17" s="19"/>
      <c r="E17" s="19"/>
      <c r="F17" s="21">
        <v>2</v>
      </c>
      <c r="G17" s="36" t="s">
        <v>35</v>
      </c>
      <c r="H17" s="19" t="s">
        <v>77</v>
      </c>
      <c r="I17" s="19" t="s">
        <v>75</v>
      </c>
      <c r="J17" s="30">
        <v>52</v>
      </c>
      <c r="K17" s="30">
        <v>13</v>
      </c>
      <c r="L17" s="30">
        <v>13</v>
      </c>
      <c r="M17" s="30">
        <v>13</v>
      </c>
      <c r="N17" s="30">
        <v>13</v>
      </c>
      <c r="O17" s="30">
        <f t="shared" si="1"/>
        <v>-13</v>
      </c>
      <c r="P17" s="30">
        <f t="shared" si="2"/>
        <v>-13</v>
      </c>
      <c r="Q17" s="30">
        <f t="shared" si="3"/>
        <v>-13</v>
      </c>
      <c r="R17" s="30">
        <f t="shared" si="4"/>
        <v>0</v>
      </c>
      <c r="S17" s="30">
        <v>0</v>
      </c>
      <c r="T17" s="30">
        <v>0</v>
      </c>
      <c r="U17" s="30">
        <v>0</v>
      </c>
      <c r="V17" s="56">
        <v>13</v>
      </c>
      <c r="W17" s="30">
        <f t="shared" si="5"/>
        <v>13</v>
      </c>
      <c r="X17" s="59">
        <f t="shared" si="6"/>
        <v>0.25</v>
      </c>
    </row>
    <row r="18" spans="1:24" s="18" customFormat="1" ht="11.25">
      <c r="A18" s="19"/>
      <c r="B18" s="19"/>
      <c r="C18" s="19"/>
      <c r="D18" s="19"/>
      <c r="E18" s="19"/>
      <c r="F18" s="21">
        <v>3</v>
      </c>
      <c r="G18" s="36" t="s">
        <v>36</v>
      </c>
      <c r="H18" s="19" t="s">
        <v>80</v>
      </c>
      <c r="I18" s="19" t="s">
        <v>75</v>
      </c>
      <c r="J18" s="30">
        <v>2</v>
      </c>
      <c r="K18" s="30">
        <v>1</v>
      </c>
      <c r="L18" s="30">
        <v>0</v>
      </c>
      <c r="M18" s="30">
        <v>0</v>
      </c>
      <c r="N18" s="30">
        <v>1</v>
      </c>
      <c r="O18" s="30">
        <f t="shared" si="1"/>
        <v>0</v>
      </c>
      <c r="P18" s="30">
        <f t="shared" si="2"/>
        <v>0</v>
      </c>
      <c r="Q18" s="30">
        <f t="shared" si="3"/>
        <v>0</v>
      </c>
      <c r="R18" s="30">
        <f t="shared" si="4"/>
        <v>0</v>
      </c>
      <c r="S18" s="30">
        <v>1</v>
      </c>
      <c r="T18" s="30">
        <v>0</v>
      </c>
      <c r="U18" s="30">
        <v>0</v>
      </c>
      <c r="V18" s="56">
        <v>1</v>
      </c>
      <c r="W18" s="30">
        <f t="shared" si="5"/>
        <v>2</v>
      </c>
      <c r="X18" s="59">
        <f t="shared" si="6"/>
        <v>1</v>
      </c>
    </row>
    <row r="19" spans="1:24" s="18" customFormat="1" ht="22.5">
      <c r="A19" s="47" t="s">
        <v>39</v>
      </c>
      <c r="B19" s="47"/>
      <c r="C19" s="47"/>
      <c r="D19" s="47"/>
      <c r="E19" s="47"/>
      <c r="F19" s="68"/>
      <c r="G19" s="46" t="s">
        <v>40</v>
      </c>
      <c r="H19" s="19"/>
      <c r="I19" s="1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56"/>
      <c r="W19" s="30"/>
      <c r="X19" s="57"/>
    </row>
    <row r="20" spans="1:24" s="18" customFormat="1" ht="11.25">
      <c r="A20" s="19"/>
      <c r="B20" s="19">
        <v>4</v>
      </c>
      <c r="C20" s="19"/>
      <c r="D20" s="19"/>
      <c r="E20" s="19"/>
      <c r="F20" s="21"/>
      <c r="G20" s="20" t="s">
        <v>24</v>
      </c>
      <c r="H20" s="19"/>
      <c r="I20" s="1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56"/>
      <c r="W20" s="30"/>
      <c r="X20" s="57"/>
    </row>
    <row r="21" spans="1:24" s="18" customFormat="1" ht="94.5" customHeight="1">
      <c r="A21" s="19"/>
      <c r="B21" s="19"/>
      <c r="C21" s="19">
        <v>149</v>
      </c>
      <c r="D21" s="19"/>
      <c r="E21" s="19"/>
      <c r="F21" s="21"/>
      <c r="G21" s="20" t="s">
        <v>59</v>
      </c>
      <c r="H21" s="19"/>
      <c r="I21" s="1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56"/>
      <c r="W21" s="30"/>
      <c r="X21" s="57"/>
    </row>
    <row r="22" spans="1:24" s="18" customFormat="1" ht="22.5">
      <c r="A22" s="19"/>
      <c r="B22" s="19"/>
      <c r="C22" s="19"/>
      <c r="D22" s="24">
        <v>53</v>
      </c>
      <c r="E22" s="19"/>
      <c r="F22" s="21"/>
      <c r="G22" s="20" t="s">
        <v>26</v>
      </c>
      <c r="H22" s="19"/>
      <c r="I22" s="1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56"/>
      <c r="W22" s="30"/>
      <c r="X22" s="57"/>
    </row>
    <row r="23" spans="1:24" s="18" customFormat="1" ht="22.5">
      <c r="A23" s="31"/>
      <c r="B23" s="31"/>
      <c r="C23" s="31"/>
      <c r="D23" s="31"/>
      <c r="E23" s="50" t="s">
        <v>41</v>
      </c>
      <c r="F23" s="33"/>
      <c r="G23" s="52" t="s">
        <v>44</v>
      </c>
      <c r="H23" s="31"/>
      <c r="I23" s="31"/>
      <c r="J23" s="33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4"/>
      <c r="W23" s="33"/>
      <c r="X23" s="35"/>
    </row>
    <row r="24" spans="1:24" s="18" customFormat="1" ht="33.75">
      <c r="A24" s="19"/>
      <c r="B24" s="19"/>
      <c r="C24" s="19"/>
      <c r="D24" s="19"/>
      <c r="E24" s="44"/>
      <c r="F24" s="21">
        <v>1</v>
      </c>
      <c r="G24" s="61" t="s">
        <v>47</v>
      </c>
      <c r="H24" s="55" t="s">
        <v>81</v>
      </c>
      <c r="I24" s="19" t="s">
        <v>20</v>
      </c>
      <c r="J24" s="30">
        <v>18</v>
      </c>
      <c r="K24" s="25">
        <v>0</v>
      </c>
      <c r="L24" s="25">
        <v>0</v>
      </c>
      <c r="M24" s="25">
        <v>0</v>
      </c>
      <c r="N24" s="25">
        <v>18</v>
      </c>
      <c r="O24" s="25">
        <f>S24-K24</f>
        <v>0</v>
      </c>
      <c r="P24" s="25">
        <f t="shared" ref="P24:R24" si="7">T24-L24</f>
        <v>0</v>
      </c>
      <c r="Q24" s="25">
        <f>U24-M24</f>
        <v>6</v>
      </c>
      <c r="R24" s="25">
        <f t="shared" si="7"/>
        <v>-8</v>
      </c>
      <c r="S24" s="25">
        <v>0</v>
      </c>
      <c r="T24" s="25">
        <v>0</v>
      </c>
      <c r="U24" s="25">
        <v>6</v>
      </c>
      <c r="V24" s="26">
        <v>10</v>
      </c>
      <c r="W24" s="21">
        <f>SUM(S24:V24)</f>
        <v>16</v>
      </c>
      <c r="X24" s="62">
        <f>W24/J24</f>
        <v>0.88888888888888884</v>
      </c>
    </row>
    <row r="25" spans="1:24" s="18" customFormat="1" ht="22.5">
      <c r="A25" s="19"/>
      <c r="B25" s="19"/>
      <c r="C25" s="19"/>
      <c r="D25" s="19"/>
      <c r="E25" s="42"/>
      <c r="F25" s="21">
        <v>2</v>
      </c>
      <c r="G25" s="41" t="s">
        <v>50</v>
      </c>
      <c r="H25" s="19" t="s">
        <v>82</v>
      </c>
      <c r="I25" s="19" t="s">
        <v>20</v>
      </c>
      <c r="J25" s="30">
        <v>96</v>
      </c>
      <c r="K25" s="25">
        <v>0</v>
      </c>
      <c r="L25" s="25">
        <v>0</v>
      </c>
      <c r="M25" s="25">
        <v>0</v>
      </c>
      <c r="N25" s="25">
        <v>96</v>
      </c>
      <c r="O25" s="25">
        <f t="shared" ref="O25:O31" si="8">S25-K25</f>
        <v>0</v>
      </c>
      <c r="P25" s="25">
        <f t="shared" ref="P25:P31" si="9">T25-L25</f>
        <v>0</v>
      </c>
      <c r="Q25" s="25">
        <f t="shared" ref="Q25:Q31" si="10">U25-M25</f>
        <v>0</v>
      </c>
      <c r="R25" s="25">
        <f t="shared" ref="R25:R31" si="11">V25-N25</f>
        <v>0</v>
      </c>
      <c r="S25" s="25">
        <v>0</v>
      </c>
      <c r="T25" s="25">
        <v>0</v>
      </c>
      <c r="U25" s="25">
        <v>0</v>
      </c>
      <c r="V25" s="26">
        <v>96</v>
      </c>
      <c r="W25" s="21">
        <f t="shared" ref="W25:W31" si="12">SUM(S25:V25)</f>
        <v>96</v>
      </c>
      <c r="X25" s="62">
        <f t="shared" ref="X25:X31" si="13">W25/J25</f>
        <v>1</v>
      </c>
    </row>
    <row r="26" spans="1:24" s="18" customFormat="1" ht="33.75">
      <c r="A26" s="19"/>
      <c r="B26" s="19"/>
      <c r="C26" s="19"/>
      <c r="D26" s="19"/>
      <c r="E26" s="42"/>
      <c r="F26" s="21">
        <v>3</v>
      </c>
      <c r="G26" s="41" t="s">
        <v>52</v>
      </c>
      <c r="H26" s="19" t="s">
        <v>82</v>
      </c>
      <c r="I26" s="19" t="s">
        <v>20</v>
      </c>
      <c r="J26" s="30">
        <v>98</v>
      </c>
      <c r="K26" s="25">
        <v>0</v>
      </c>
      <c r="L26" s="25">
        <v>0</v>
      </c>
      <c r="M26" s="25">
        <v>0</v>
      </c>
      <c r="N26" s="25">
        <v>98</v>
      </c>
      <c r="O26" s="25">
        <f t="shared" si="8"/>
        <v>0</v>
      </c>
      <c r="P26" s="25">
        <f t="shared" si="9"/>
        <v>0</v>
      </c>
      <c r="Q26" s="25">
        <f t="shared" si="10"/>
        <v>0</v>
      </c>
      <c r="R26" s="25">
        <f t="shared" si="11"/>
        <v>0</v>
      </c>
      <c r="S26" s="25">
        <v>0</v>
      </c>
      <c r="T26" s="25">
        <v>0</v>
      </c>
      <c r="U26" s="25">
        <v>0</v>
      </c>
      <c r="V26" s="26">
        <v>98</v>
      </c>
      <c r="W26" s="21">
        <f t="shared" si="12"/>
        <v>98</v>
      </c>
      <c r="X26" s="62">
        <f t="shared" si="13"/>
        <v>1</v>
      </c>
    </row>
    <row r="27" spans="1:24" s="18" customFormat="1" ht="22.5">
      <c r="A27" s="19"/>
      <c r="B27" s="19"/>
      <c r="C27" s="19"/>
      <c r="D27" s="19"/>
      <c r="E27" s="42" t="s">
        <v>42</v>
      </c>
      <c r="F27" s="21"/>
      <c r="G27" s="43" t="s">
        <v>45</v>
      </c>
      <c r="H27" s="19"/>
      <c r="I27" s="19"/>
      <c r="J27" s="30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6"/>
      <c r="W27" s="21"/>
      <c r="X27" s="62"/>
    </row>
    <row r="28" spans="1:24" s="18" customFormat="1" ht="33.75">
      <c r="A28" s="19"/>
      <c r="B28" s="19"/>
      <c r="C28" s="19"/>
      <c r="D28" s="19"/>
      <c r="E28" s="42"/>
      <c r="F28" s="21">
        <v>4</v>
      </c>
      <c r="G28" s="41" t="s">
        <v>48</v>
      </c>
      <c r="H28" s="19" t="s">
        <v>84</v>
      </c>
      <c r="I28" s="19" t="s">
        <v>20</v>
      </c>
      <c r="J28" s="30">
        <v>6</v>
      </c>
      <c r="K28" s="25">
        <v>0</v>
      </c>
      <c r="L28" s="25">
        <v>0</v>
      </c>
      <c r="M28" s="25">
        <v>0</v>
      </c>
      <c r="N28" s="25">
        <v>6</v>
      </c>
      <c r="O28" s="25">
        <f t="shared" si="8"/>
        <v>0</v>
      </c>
      <c r="P28" s="25">
        <f t="shared" si="9"/>
        <v>0</v>
      </c>
      <c r="Q28" s="25">
        <f t="shared" si="10"/>
        <v>3</v>
      </c>
      <c r="R28" s="25">
        <f t="shared" si="11"/>
        <v>-4</v>
      </c>
      <c r="S28" s="25">
        <v>0</v>
      </c>
      <c r="T28" s="25">
        <v>0</v>
      </c>
      <c r="U28" s="25">
        <v>3</v>
      </c>
      <c r="V28" s="26">
        <v>2</v>
      </c>
      <c r="W28" s="21">
        <f t="shared" si="12"/>
        <v>5</v>
      </c>
      <c r="X28" s="62">
        <f t="shared" si="13"/>
        <v>0.83333333333333337</v>
      </c>
    </row>
    <row r="29" spans="1:24" s="18" customFormat="1" ht="22.5">
      <c r="A29" s="19"/>
      <c r="B29" s="19"/>
      <c r="C29" s="19"/>
      <c r="D29" s="19"/>
      <c r="E29" s="42"/>
      <c r="F29" s="21">
        <v>5</v>
      </c>
      <c r="G29" s="41" t="s">
        <v>51</v>
      </c>
      <c r="H29" s="19" t="s">
        <v>82</v>
      </c>
      <c r="I29" s="19" t="s">
        <v>20</v>
      </c>
      <c r="J29" s="30">
        <v>88</v>
      </c>
      <c r="K29" s="25">
        <v>0</v>
      </c>
      <c r="L29" s="25">
        <v>0</v>
      </c>
      <c r="M29" s="25">
        <v>0</v>
      </c>
      <c r="N29" s="25">
        <v>88</v>
      </c>
      <c r="O29" s="25">
        <f t="shared" si="8"/>
        <v>0</v>
      </c>
      <c r="P29" s="25">
        <f t="shared" si="9"/>
        <v>0</v>
      </c>
      <c r="Q29" s="25">
        <f t="shared" si="10"/>
        <v>0</v>
      </c>
      <c r="R29" s="25">
        <f t="shared" si="11"/>
        <v>0</v>
      </c>
      <c r="S29" s="25">
        <v>0</v>
      </c>
      <c r="T29" s="25">
        <v>0</v>
      </c>
      <c r="U29" s="25">
        <v>0</v>
      </c>
      <c r="V29" s="26">
        <v>88</v>
      </c>
      <c r="W29" s="21">
        <f t="shared" si="12"/>
        <v>88</v>
      </c>
      <c r="X29" s="62">
        <f t="shared" si="13"/>
        <v>1</v>
      </c>
    </row>
    <row r="30" spans="1:24" s="18" customFormat="1" ht="22.5">
      <c r="A30" s="19"/>
      <c r="B30" s="19"/>
      <c r="C30" s="19"/>
      <c r="D30" s="19"/>
      <c r="E30" s="42" t="s">
        <v>43</v>
      </c>
      <c r="F30" s="21"/>
      <c r="G30" s="43" t="s">
        <v>46</v>
      </c>
      <c r="H30" s="19"/>
      <c r="I30" s="19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6"/>
      <c r="W30" s="21"/>
      <c r="X30" s="62"/>
    </row>
    <row r="31" spans="1:24" s="18" customFormat="1" ht="33.75">
      <c r="A31" s="19"/>
      <c r="B31" s="19"/>
      <c r="C31" s="19"/>
      <c r="D31" s="19"/>
      <c r="E31" s="44"/>
      <c r="F31" s="21">
        <v>6</v>
      </c>
      <c r="G31" s="45" t="s">
        <v>49</v>
      </c>
      <c r="H31" s="19" t="s">
        <v>83</v>
      </c>
      <c r="I31" s="19" t="s">
        <v>75</v>
      </c>
      <c r="J31" s="30">
        <v>7</v>
      </c>
      <c r="K31" s="25">
        <v>0</v>
      </c>
      <c r="L31" s="25">
        <v>0</v>
      </c>
      <c r="M31" s="25">
        <v>0</v>
      </c>
      <c r="N31" s="25">
        <v>7</v>
      </c>
      <c r="O31" s="25">
        <f t="shared" si="8"/>
        <v>0</v>
      </c>
      <c r="P31" s="25">
        <f t="shared" si="9"/>
        <v>0</v>
      </c>
      <c r="Q31" s="25">
        <f t="shared" si="10"/>
        <v>0</v>
      </c>
      <c r="R31" s="25">
        <f t="shared" si="11"/>
        <v>4</v>
      </c>
      <c r="S31" s="25">
        <v>0</v>
      </c>
      <c r="T31" s="25">
        <v>0</v>
      </c>
      <c r="U31" s="25">
        <v>0</v>
      </c>
      <c r="V31" s="26">
        <v>11</v>
      </c>
      <c r="W31" s="21">
        <f t="shared" si="12"/>
        <v>11</v>
      </c>
      <c r="X31" s="62">
        <f t="shared" si="13"/>
        <v>1.5714285714285714</v>
      </c>
    </row>
    <row r="32" spans="1:24" s="18" customFormat="1" ht="22.5">
      <c r="A32" s="47" t="s">
        <v>54</v>
      </c>
      <c r="B32" s="47"/>
      <c r="C32" s="47"/>
      <c r="D32" s="47"/>
      <c r="E32" s="47"/>
      <c r="F32" s="68"/>
      <c r="G32" s="46" t="s">
        <v>55</v>
      </c>
      <c r="H32" s="19"/>
      <c r="I32" s="19"/>
      <c r="J32" s="21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/>
      <c r="W32" s="21"/>
      <c r="X32" s="23"/>
    </row>
    <row r="33" spans="1:24" s="18" customFormat="1" ht="11.25">
      <c r="A33" s="19"/>
      <c r="B33" s="19">
        <v>4</v>
      </c>
      <c r="C33" s="19"/>
      <c r="D33" s="19"/>
      <c r="E33" s="19"/>
      <c r="F33" s="21"/>
      <c r="G33" s="20" t="s">
        <v>24</v>
      </c>
      <c r="H33" s="19"/>
      <c r="I33" s="19"/>
      <c r="J33" s="21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1"/>
      <c r="X33" s="23"/>
    </row>
    <row r="34" spans="1:24" s="18" customFormat="1" ht="72.75" customHeight="1">
      <c r="A34" s="19"/>
      <c r="B34" s="19"/>
      <c r="C34" s="19">
        <v>304</v>
      </c>
      <c r="D34" s="19"/>
      <c r="E34" s="19"/>
      <c r="F34" s="21"/>
      <c r="G34" s="20" t="s">
        <v>58</v>
      </c>
      <c r="H34" s="19"/>
      <c r="I34" s="19"/>
      <c r="J34" s="21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6"/>
      <c r="W34" s="21"/>
      <c r="X34" s="23"/>
    </row>
    <row r="35" spans="1:24" s="18" customFormat="1" ht="11.25">
      <c r="A35" s="19"/>
      <c r="B35" s="19"/>
      <c r="C35" s="19"/>
      <c r="D35" s="24">
        <v>42</v>
      </c>
      <c r="E35" s="19"/>
      <c r="F35" s="21"/>
      <c r="G35" s="20" t="s">
        <v>56</v>
      </c>
      <c r="H35" s="19"/>
      <c r="I35" s="19"/>
      <c r="J35" s="21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6"/>
      <c r="W35" s="21"/>
      <c r="X35" s="23"/>
    </row>
    <row r="36" spans="1:24" s="18" customFormat="1" ht="11.25">
      <c r="A36" s="19"/>
      <c r="B36" s="19"/>
      <c r="C36" s="19"/>
      <c r="D36" s="19"/>
      <c r="E36" s="42" t="s">
        <v>57</v>
      </c>
      <c r="F36" s="21"/>
      <c r="G36" s="43" t="s">
        <v>56</v>
      </c>
      <c r="H36" s="19"/>
      <c r="I36" s="19"/>
      <c r="J36" s="21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1"/>
      <c r="X36" s="23"/>
    </row>
    <row r="37" spans="1:24" s="18" customFormat="1" ht="45">
      <c r="A37" s="19"/>
      <c r="B37" s="19"/>
      <c r="C37" s="19"/>
      <c r="D37" s="19"/>
      <c r="E37" s="42"/>
      <c r="F37" s="21">
        <v>1</v>
      </c>
      <c r="G37" s="43" t="s">
        <v>53</v>
      </c>
      <c r="H37" s="19" t="s">
        <v>75</v>
      </c>
      <c r="I37" s="19" t="s">
        <v>85</v>
      </c>
      <c r="J37" s="21">
        <v>142</v>
      </c>
      <c r="K37" s="25">
        <v>6</v>
      </c>
      <c r="L37" s="25">
        <v>47</v>
      </c>
      <c r="M37" s="25">
        <v>47</v>
      </c>
      <c r="N37" s="25">
        <v>42</v>
      </c>
      <c r="O37" s="25">
        <f>S37-K37</f>
        <v>0</v>
      </c>
      <c r="P37" s="25">
        <f t="shared" ref="P37:R37" si="14">T37-L37</f>
        <v>-43</v>
      </c>
      <c r="Q37" s="25">
        <f t="shared" si="14"/>
        <v>-6</v>
      </c>
      <c r="R37" s="25">
        <f t="shared" si="14"/>
        <v>41</v>
      </c>
      <c r="S37" s="25">
        <v>6</v>
      </c>
      <c r="T37" s="25">
        <v>4</v>
      </c>
      <c r="U37" s="25">
        <v>41</v>
      </c>
      <c r="V37" s="26">
        <v>83</v>
      </c>
      <c r="W37" s="21">
        <f>SUM(S37:V37)</f>
        <v>134</v>
      </c>
      <c r="X37" s="62">
        <f>W37/J37</f>
        <v>0.94366197183098588</v>
      </c>
    </row>
    <row r="38" spans="1:24" s="18" customFormat="1" ht="22.5">
      <c r="A38" s="47" t="s">
        <v>60</v>
      </c>
      <c r="B38" s="19"/>
      <c r="C38" s="19"/>
      <c r="D38" s="19"/>
      <c r="E38" s="42"/>
      <c r="F38" s="21"/>
      <c r="G38" s="49" t="s">
        <v>61</v>
      </c>
      <c r="H38" s="19"/>
      <c r="I38" s="19"/>
      <c r="J38" s="21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6"/>
      <c r="W38" s="21"/>
      <c r="X38" s="23"/>
    </row>
    <row r="39" spans="1:24" s="18" customFormat="1" ht="11.25">
      <c r="A39" s="19"/>
      <c r="B39" s="19">
        <v>6</v>
      </c>
      <c r="C39" s="19"/>
      <c r="D39" s="19"/>
      <c r="E39" s="42"/>
      <c r="F39" s="21"/>
      <c r="G39" s="43" t="s">
        <v>62</v>
      </c>
      <c r="H39" s="19"/>
      <c r="I39" s="19"/>
      <c r="J39" s="21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6"/>
      <c r="W39" s="21"/>
      <c r="X39" s="23"/>
    </row>
    <row r="40" spans="1:24" s="18" customFormat="1" ht="82.5" customHeight="1">
      <c r="A40" s="19"/>
      <c r="B40" s="19"/>
      <c r="C40" s="19">
        <v>244</v>
      </c>
      <c r="D40" s="19"/>
      <c r="E40" s="44"/>
      <c r="F40" s="21"/>
      <c r="G40" s="60" t="s">
        <v>63</v>
      </c>
      <c r="H40" s="19"/>
      <c r="I40" s="19"/>
      <c r="J40" s="21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1"/>
      <c r="X40" s="23"/>
    </row>
    <row r="41" spans="1:24" s="18" customFormat="1" ht="22.5">
      <c r="A41" s="19"/>
      <c r="B41" s="19"/>
      <c r="C41" s="19"/>
      <c r="D41" s="19">
        <v>53</v>
      </c>
      <c r="E41" s="44"/>
      <c r="F41" s="21"/>
      <c r="G41" s="20" t="s">
        <v>26</v>
      </c>
      <c r="H41" s="19"/>
      <c r="I41" s="19"/>
      <c r="J41" s="2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1"/>
      <c r="X41" s="23"/>
    </row>
    <row r="42" spans="1:24" s="18" customFormat="1" ht="22.5">
      <c r="A42" s="19"/>
      <c r="B42" s="19"/>
      <c r="C42" s="19"/>
      <c r="D42" s="19"/>
      <c r="E42" s="44" t="s">
        <v>64</v>
      </c>
      <c r="F42" s="21"/>
      <c r="G42" s="60" t="s">
        <v>65</v>
      </c>
      <c r="H42" s="19"/>
      <c r="I42" s="19"/>
      <c r="J42" s="21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6"/>
      <c r="W42" s="21"/>
      <c r="X42" s="23"/>
    </row>
    <row r="43" spans="1:24" s="18" customFormat="1" ht="11.25">
      <c r="A43" s="31"/>
      <c r="B43" s="31"/>
      <c r="C43" s="31"/>
      <c r="D43" s="31"/>
      <c r="E43" s="50"/>
      <c r="F43" s="33">
        <v>1</v>
      </c>
      <c r="G43" s="52" t="s">
        <v>67</v>
      </c>
      <c r="H43" s="31" t="s">
        <v>0</v>
      </c>
      <c r="I43" s="31" t="s">
        <v>75</v>
      </c>
      <c r="J43" s="33">
        <v>20</v>
      </c>
      <c r="K43" s="32">
        <v>5</v>
      </c>
      <c r="L43" s="32">
        <v>5</v>
      </c>
      <c r="M43" s="32">
        <v>5</v>
      </c>
      <c r="N43" s="32">
        <v>5</v>
      </c>
      <c r="O43" s="32">
        <f>S43-K43</f>
        <v>0</v>
      </c>
      <c r="P43" s="32">
        <f t="shared" ref="P43:R43" si="15">T43-L43</f>
        <v>0</v>
      </c>
      <c r="Q43" s="32">
        <f t="shared" si="15"/>
        <v>0</v>
      </c>
      <c r="R43" s="32">
        <f t="shared" si="15"/>
        <v>0</v>
      </c>
      <c r="S43" s="32">
        <v>5</v>
      </c>
      <c r="T43" s="32">
        <v>5</v>
      </c>
      <c r="U43" s="32">
        <v>5</v>
      </c>
      <c r="V43" s="34">
        <v>5</v>
      </c>
      <c r="W43" s="33">
        <f>SUM(S43:V43)</f>
        <v>20</v>
      </c>
      <c r="X43" s="63">
        <f>W43/J43</f>
        <v>1</v>
      </c>
    </row>
    <row r="44" spans="1:24" s="18" customFormat="1" ht="22.5">
      <c r="A44" s="19"/>
      <c r="B44" s="19"/>
      <c r="C44" s="19"/>
      <c r="D44" s="19"/>
      <c r="E44" s="42"/>
      <c r="F44" s="21">
        <v>2</v>
      </c>
      <c r="G44" s="43" t="s">
        <v>66</v>
      </c>
      <c r="H44" s="19" t="s">
        <v>86</v>
      </c>
      <c r="I44" s="19" t="s">
        <v>75</v>
      </c>
      <c r="J44" s="21">
        <v>12</v>
      </c>
      <c r="K44" s="25">
        <v>3</v>
      </c>
      <c r="L44" s="25">
        <v>3</v>
      </c>
      <c r="M44" s="25">
        <v>3</v>
      </c>
      <c r="N44" s="25">
        <v>3</v>
      </c>
      <c r="O44" s="25">
        <f>S44-K44</f>
        <v>0</v>
      </c>
      <c r="P44" s="25">
        <f t="shared" ref="P44" si="16">T44-L44</f>
        <v>0</v>
      </c>
      <c r="Q44" s="25">
        <f t="shared" ref="Q44" si="17">U44-M44</f>
        <v>0</v>
      </c>
      <c r="R44" s="25">
        <f t="shared" ref="R44" si="18">V44-N44</f>
        <v>0</v>
      </c>
      <c r="S44" s="25">
        <v>3</v>
      </c>
      <c r="T44" s="25">
        <v>3</v>
      </c>
      <c r="U44" s="25">
        <v>3</v>
      </c>
      <c r="V44" s="26">
        <v>3</v>
      </c>
      <c r="W44" s="21">
        <f>SUM(S44:V44)</f>
        <v>12</v>
      </c>
      <c r="X44" s="62">
        <f>W44/J44</f>
        <v>1</v>
      </c>
    </row>
    <row r="45" spans="1:24" s="18" customFormat="1" ht="22.5">
      <c r="A45" s="47" t="s">
        <v>68</v>
      </c>
      <c r="B45" s="47"/>
      <c r="C45" s="47"/>
      <c r="D45" s="47"/>
      <c r="E45" s="69"/>
      <c r="F45" s="68"/>
      <c r="G45" s="49" t="s">
        <v>69</v>
      </c>
      <c r="H45" s="19"/>
      <c r="I45" s="19"/>
      <c r="J45" s="2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6"/>
      <c r="W45" s="21"/>
      <c r="X45" s="23"/>
    </row>
    <row r="46" spans="1:24" s="18" customFormat="1" ht="11.25">
      <c r="A46" s="19"/>
      <c r="B46" s="19">
        <v>4</v>
      </c>
      <c r="C46" s="19"/>
      <c r="D46" s="19"/>
      <c r="E46" s="19"/>
      <c r="F46" s="21"/>
      <c r="G46" s="20" t="s">
        <v>24</v>
      </c>
      <c r="H46" s="19"/>
      <c r="I46" s="19"/>
      <c r="J46" s="2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6"/>
      <c r="W46" s="21"/>
      <c r="X46" s="23"/>
    </row>
    <row r="47" spans="1:24" s="18" customFormat="1" ht="93" customHeight="1">
      <c r="A47" s="19"/>
      <c r="B47" s="19"/>
      <c r="C47" s="19">
        <v>149</v>
      </c>
      <c r="D47" s="19"/>
      <c r="E47" s="19"/>
      <c r="F47" s="21"/>
      <c r="G47" s="20" t="s">
        <v>59</v>
      </c>
      <c r="H47" s="19"/>
      <c r="I47" s="19"/>
      <c r="J47" s="2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6"/>
      <c r="W47" s="21"/>
      <c r="X47" s="23"/>
    </row>
    <row r="48" spans="1:24" s="18" customFormat="1" ht="22.5">
      <c r="A48" s="19"/>
      <c r="B48" s="19"/>
      <c r="C48" s="19"/>
      <c r="D48" s="24">
        <v>53</v>
      </c>
      <c r="E48" s="19"/>
      <c r="F48" s="21"/>
      <c r="G48" s="20" t="s">
        <v>26</v>
      </c>
      <c r="H48" s="19"/>
      <c r="I48" s="19"/>
      <c r="J48" s="2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6"/>
      <c r="W48" s="21"/>
      <c r="X48" s="23"/>
    </row>
    <row r="49" spans="1:24" s="18" customFormat="1" ht="45">
      <c r="A49" s="19"/>
      <c r="B49" s="19"/>
      <c r="C49" s="19"/>
      <c r="D49" s="19"/>
      <c r="E49" s="42" t="s">
        <v>70</v>
      </c>
      <c r="F49" s="21"/>
      <c r="G49" s="36" t="s">
        <v>72</v>
      </c>
      <c r="H49" s="19"/>
      <c r="I49" s="19"/>
      <c r="J49" s="2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6"/>
      <c r="W49" s="21"/>
      <c r="X49" s="23"/>
    </row>
    <row r="50" spans="1:24" s="18" customFormat="1" ht="11.25">
      <c r="A50" s="19"/>
      <c r="B50" s="19"/>
      <c r="C50" s="19"/>
      <c r="D50" s="19"/>
      <c r="E50" s="42"/>
      <c r="F50" s="21">
        <v>1</v>
      </c>
      <c r="G50" s="4" t="s">
        <v>74</v>
      </c>
      <c r="H50" s="19" t="s">
        <v>88</v>
      </c>
      <c r="I50" s="19" t="s">
        <v>75</v>
      </c>
      <c r="J50" s="21">
        <v>4</v>
      </c>
      <c r="K50" s="25">
        <v>1</v>
      </c>
      <c r="L50" s="25">
        <v>1</v>
      </c>
      <c r="M50" s="25">
        <v>1</v>
      </c>
      <c r="N50" s="25">
        <v>1</v>
      </c>
      <c r="O50" s="25">
        <f>S50-K50</f>
        <v>0</v>
      </c>
      <c r="P50" s="25">
        <f t="shared" ref="P50:R50" si="19">T50-L50</f>
        <v>0</v>
      </c>
      <c r="Q50" s="25">
        <f t="shared" si="19"/>
        <v>0</v>
      </c>
      <c r="R50" s="25">
        <f t="shared" si="19"/>
        <v>0</v>
      </c>
      <c r="S50" s="25">
        <v>1</v>
      </c>
      <c r="T50" s="25">
        <v>1</v>
      </c>
      <c r="U50" s="25">
        <v>1</v>
      </c>
      <c r="V50" s="26">
        <v>1</v>
      </c>
      <c r="W50" s="21">
        <f>SUM(S50:V50)</f>
        <v>4</v>
      </c>
      <c r="X50" s="62">
        <f>W50/J50</f>
        <v>1</v>
      </c>
    </row>
    <row r="51" spans="1:24" s="18" customFormat="1" ht="33.75">
      <c r="A51" s="19"/>
      <c r="B51" s="19"/>
      <c r="C51" s="19"/>
      <c r="D51" s="19"/>
      <c r="E51" s="42" t="s">
        <v>71</v>
      </c>
      <c r="F51" s="21"/>
      <c r="G51" s="36" t="s">
        <v>73</v>
      </c>
      <c r="H51" s="19"/>
      <c r="I51" s="19"/>
      <c r="J51" s="21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1"/>
      <c r="X51" s="23"/>
    </row>
    <row r="52" spans="1:24" s="18" customFormat="1" ht="33.75">
      <c r="A52" s="31"/>
      <c r="B52" s="31"/>
      <c r="C52" s="31"/>
      <c r="D52" s="31"/>
      <c r="E52" s="50"/>
      <c r="F52" s="33">
        <v>2</v>
      </c>
      <c r="G52" s="51" t="s">
        <v>73</v>
      </c>
      <c r="H52" s="31" t="s">
        <v>87</v>
      </c>
      <c r="I52" s="31" t="s">
        <v>75</v>
      </c>
      <c r="J52" s="33">
        <v>3</v>
      </c>
      <c r="K52" s="32">
        <v>0</v>
      </c>
      <c r="L52" s="32">
        <v>1</v>
      </c>
      <c r="M52" s="32">
        <v>1</v>
      </c>
      <c r="N52" s="32">
        <v>1</v>
      </c>
      <c r="O52" s="32">
        <f>S52-K52</f>
        <v>0</v>
      </c>
      <c r="P52" s="32">
        <f t="shared" ref="P52:R52" si="20">T52-L52</f>
        <v>0</v>
      </c>
      <c r="Q52" s="32">
        <f t="shared" si="20"/>
        <v>0</v>
      </c>
      <c r="R52" s="32">
        <f t="shared" si="20"/>
        <v>0</v>
      </c>
      <c r="S52" s="32">
        <v>0</v>
      </c>
      <c r="T52" s="32">
        <v>1</v>
      </c>
      <c r="U52" s="32">
        <v>1</v>
      </c>
      <c r="V52" s="34">
        <v>1</v>
      </c>
      <c r="W52" s="33">
        <f>SUM(S52:V52)</f>
        <v>3</v>
      </c>
      <c r="X52" s="63">
        <f>W52/J52</f>
        <v>1</v>
      </c>
    </row>
    <row r="53" spans="1:24" s="65" customFormat="1">
      <c r="A53" s="4"/>
      <c r="B53" s="4"/>
      <c r="C53" s="81" t="s">
        <v>17</v>
      </c>
      <c r="D53" s="81"/>
      <c r="E53" s="81"/>
      <c r="F53" s="78">
        <f>(COUNT(F5:F52))</f>
        <v>19</v>
      </c>
      <c r="G53" s="40"/>
      <c r="H53" s="64"/>
      <c r="I53" s="64"/>
    </row>
    <row r="54" spans="1:24" s="65" customFormat="1">
      <c r="A54" s="4"/>
      <c r="B54" s="4"/>
      <c r="C54" s="82"/>
      <c r="D54" s="82"/>
      <c r="E54" s="82"/>
      <c r="F54" s="79"/>
      <c r="G54" s="66"/>
      <c r="H54" s="64"/>
      <c r="I54" s="64"/>
    </row>
  </sheetData>
  <sheetProtection selectLockedCells="1"/>
  <mergeCells count="17">
    <mergeCell ref="G1:W1"/>
    <mergeCell ref="A3:A4"/>
    <mergeCell ref="I3:I4"/>
    <mergeCell ref="F53:F54"/>
    <mergeCell ref="G3:G4"/>
    <mergeCell ref="H3:H4"/>
    <mergeCell ref="C53:E54"/>
    <mergeCell ref="J3:N3"/>
    <mergeCell ref="S3:V3"/>
    <mergeCell ref="W3:W4"/>
    <mergeCell ref="X3:X4"/>
    <mergeCell ref="B3:B4"/>
    <mergeCell ref="C3:C4"/>
    <mergeCell ref="D3:D4"/>
    <mergeCell ref="E3:E4"/>
    <mergeCell ref="F3:F4"/>
    <mergeCell ref="O3:R3"/>
  </mergeCells>
  <pageMargins left="3.937007874015748E-2" right="0.23622047244094491" top="0.74803149606299213" bottom="0.74803149606299213" header="0.31496062992125984" footer="0.31496062992125984"/>
  <pageSetup scale="83" fitToHeight="10" orientation="landscape" r:id="rId1"/>
  <headerFooter scaleWithDoc="0" alignWithMargins="0">
    <oddHeader xml:space="preserve">&amp;C&amp;"-,Negrita"&amp;13SISTEMA ESTATAL DE EVALUACIÓN
&amp;12PROGRAMA OPERATIVO ANUAL 2015&amp;R&amp;"-,Negrita"POA - 2015
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CEA 2015</vt:lpstr>
      <vt:lpstr>'CEA 2015'!Títulos_a_imprimir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Leticia Castillo</cp:lastModifiedBy>
  <cp:lastPrinted>2016-06-27T18:22:22Z</cp:lastPrinted>
  <dcterms:created xsi:type="dcterms:W3CDTF">2016-06-01T21:50:16Z</dcterms:created>
  <dcterms:modified xsi:type="dcterms:W3CDTF">2016-06-27T18:22:28Z</dcterms:modified>
</cp:coreProperties>
</file>