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715"/>
  </bookViews>
  <sheets>
    <sheet name="Formato POA 2015" sheetId="2" r:id="rId1"/>
  </sheets>
  <definedNames>
    <definedName name="_xlnm.Print_Titles" localSheetId="0">'Formato POA 2015'!$3:$4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2" l="1"/>
  <c r="O41" i="2"/>
  <c r="P37" i="2"/>
  <c r="O37" i="2"/>
  <c r="P36" i="2"/>
  <c r="O36" i="2"/>
  <c r="P32" i="2"/>
  <c r="O32" i="2"/>
  <c r="P28" i="2"/>
  <c r="O28" i="2"/>
  <c r="P27" i="2"/>
  <c r="O27" i="2"/>
  <c r="P23" i="2"/>
  <c r="O23" i="2"/>
  <c r="P22" i="2"/>
  <c r="O22" i="2"/>
  <c r="P21" i="2"/>
  <c r="O21" i="2"/>
  <c r="P20" i="2"/>
  <c r="O20" i="2"/>
  <c r="O16" i="2"/>
  <c r="P15" i="2"/>
  <c r="O15" i="2"/>
  <c r="O11" i="2"/>
  <c r="P11" i="2"/>
  <c r="P10" i="2"/>
  <c r="O10" i="2"/>
  <c r="O51" i="2" l="1"/>
  <c r="J16" i="2" l="1"/>
  <c r="J20" i="2"/>
  <c r="J21" i="2"/>
  <c r="J22" i="2"/>
  <c r="J23" i="2"/>
  <c r="J27" i="2"/>
  <c r="J28" i="2"/>
  <c r="J32" i="2"/>
  <c r="J36" i="2"/>
  <c r="J37" i="2"/>
  <c r="J41" i="2"/>
  <c r="J15" i="2"/>
  <c r="J11" i="2"/>
  <c r="J10" i="2"/>
  <c r="W41" i="2" l="1"/>
  <c r="W37" i="2"/>
  <c r="W36" i="2"/>
  <c r="W32" i="2"/>
  <c r="W28" i="2"/>
  <c r="W27" i="2"/>
  <c r="W23" i="2"/>
  <c r="W22" i="2"/>
  <c r="W21" i="2"/>
  <c r="W20" i="2"/>
  <c r="W16" i="2"/>
  <c r="W15" i="2"/>
  <c r="W11" i="2"/>
  <c r="W10" i="2"/>
  <c r="X6" i="2" l="1"/>
  <c r="X7" i="2"/>
  <c r="X8" i="2"/>
  <c r="X9" i="2"/>
  <c r="X10" i="2"/>
  <c r="X11" i="2"/>
  <c r="X14" i="2"/>
  <c r="X15" i="2"/>
  <c r="X16" i="2"/>
  <c r="X20" i="2"/>
  <c r="X21" i="2"/>
  <c r="X22" i="2"/>
  <c r="X23" i="2"/>
  <c r="X27" i="2"/>
  <c r="X28" i="2"/>
  <c r="X32" i="2"/>
  <c r="X36" i="2"/>
  <c r="X37" i="2"/>
  <c r="X41" i="2"/>
  <c r="X5" i="2"/>
  <c r="F42" i="2" l="1"/>
</calcChain>
</file>

<file path=xl/sharedStrings.xml><?xml version="1.0" encoding="utf-8"?>
<sst xmlns="http://schemas.openxmlformats.org/spreadsheetml/2006/main" count="117" uniqueCount="85">
  <si>
    <t>Proceso</t>
  </si>
  <si>
    <t>Información Programática</t>
  </si>
  <si>
    <t>Eje Rector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</si>
  <si>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</si>
  <si>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</si>
  <si>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</si>
  <si>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</si>
  <si>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</si>
  <si>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</si>
  <si>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</si>
  <si>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</si>
  <si>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</si>
  <si>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</si>
  <si>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</si>
  <si>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</si>
  <si>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</si>
  <si>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</si>
  <si>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</si>
  <si>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Unidad Responsable</t>
  </si>
  <si>
    <t>Total Acumulado</t>
  </si>
  <si>
    <t>Anual</t>
  </si>
  <si>
    <t>Frecuencia de medición</t>
  </si>
  <si>
    <t>Modificado</t>
  </si>
  <si>
    <t>4H0</t>
  </si>
  <si>
    <t>38</t>
  </si>
  <si>
    <t>00H</t>
  </si>
  <si>
    <t>Sonora educado</t>
  </si>
  <si>
    <t>Instituto Sonorense de Cultura</t>
  </si>
  <si>
    <t>Cultura y Arte</t>
  </si>
  <si>
    <t>Difundir y apoyar el desarrollo cultural en el Estado.</t>
  </si>
  <si>
    <t>Índice de promoción de creadores de expresiones artísticas.</t>
  </si>
  <si>
    <t>Beneficiario</t>
  </si>
  <si>
    <t>Trimestral</t>
  </si>
  <si>
    <t>Brindar servicios culturales de calidad en todas las comunidades de la Entidad.</t>
  </si>
  <si>
    <t>Eficiencia en la ejecución de Spots y producciones especiales para radio y TV.</t>
  </si>
  <si>
    <t>Spot</t>
  </si>
  <si>
    <t>03I</t>
  </si>
  <si>
    <t>Crecimiento de la asistencia a festivales, festividades y eventos artísticos-culturales en el Estado.</t>
  </si>
  <si>
    <t>Índice de incorporación de municipios a la Red Cultural</t>
  </si>
  <si>
    <t>Variación anual en  la asistencia a eventos culturales de fomento a la lectura del estado.</t>
  </si>
  <si>
    <t>Variación anual en el número de visitantes a los museos que integran la Red Estatal.</t>
  </si>
  <si>
    <t>Porcentaje de usuarios atendidos en talleres impartidos en centros culturales de las etnias sonorenses</t>
  </si>
  <si>
    <t>Porcentaje de cumplimiento en la realización de concursos de Literatura y Bibliotecas.</t>
  </si>
  <si>
    <t>Porcentaje de cumplimiento en la realización de conciertos de temporada.</t>
  </si>
  <si>
    <t>Variación anual en la afluencia a eventos de Artes Visuales</t>
  </si>
  <si>
    <t>índice de eficiencia en la realización de  talleres de educación artística en Casa de la Cultura</t>
  </si>
  <si>
    <t>Porcentaje de cumplimiento en acciones de mejora de la infraestructura cultural.</t>
  </si>
  <si>
    <t>Índice de eficiencia en el ejercicio del gasto.</t>
  </si>
  <si>
    <t>Indice de cumplimiento de la Obra</t>
  </si>
  <si>
    <t>Participante</t>
  </si>
  <si>
    <t>Espectador</t>
  </si>
  <si>
    <t>Visitante</t>
  </si>
  <si>
    <t>Usuario</t>
  </si>
  <si>
    <t>Concurso</t>
  </si>
  <si>
    <t>Acción</t>
  </si>
  <si>
    <t>Taller Escolar</t>
  </si>
  <si>
    <t>porcentaje</t>
  </si>
  <si>
    <t>Centro Cultural</t>
  </si>
  <si>
    <t>3.10. Fomentar la creación de una red de cultura estatal que sirva como enlace entre la producción de arte profesional, de aficionados y arte popular indígena.</t>
  </si>
  <si>
    <t>3.2.2. Incrementar el reconocimiento de la cultura y la difusión del patrimonio cultural del estado.</t>
  </si>
  <si>
    <t>06W</t>
  </si>
  <si>
    <t>3.2.1. Crear una sociedad comprometida con el patrimonio cultural del estado</t>
  </si>
  <si>
    <t>Contribuir a la preservación y fortalecimiento de la riqueza cultural y el desarrollo indígena, así como fomentar el hábito a la lectura en el Estado.</t>
  </si>
  <si>
    <t>07B</t>
  </si>
  <si>
    <t>Promover la música y las artes en el Estado.</t>
  </si>
  <si>
    <t>3.2.5. Incrementar y promover la creatividad artística dentro de los programas educativo</t>
  </si>
  <si>
    <t>07F</t>
  </si>
  <si>
    <t>Iniciación artística para niños, jóvenes y adultos de diversos sectores de la sociedad sonorense</t>
  </si>
  <si>
    <t>3.2.4. Mejorar la infraestructura y la oferta cultural en todo el estado.</t>
  </si>
  <si>
    <t>Administrar y controlar el ejercicio del presupuesto autorizado para la actividad cultural.</t>
  </si>
  <si>
    <t>08W</t>
  </si>
  <si>
    <t>09D</t>
  </si>
  <si>
    <t>Centro de las Artes Cinematográficas del Noroeste</t>
  </si>
  <si>
    <t>INSTITUTO SONORENSE DE CULTURA</t>
  </si>
  <si>
    <t>Metas programadas y realizadas a menos del 100%</t>
  </si>
  <si>
    <t>Metas programadas y realizadas a más del 100%</t>
  </si>
  <si>
    <t>Metas programadas y realizadas al 100%</t>
  </si>
  <si>
    <t>Metas no programadas y alcanzadas</t>
  </si>
  <si>
    <t>Metas programadas y no alcanzadas</t>
  </si>
  <si>
    <t>Metas programadas a cero</t>
  </si>
  <si>
    <t>TOTAL DE METAS REALIZADAS</t>
  </si>
  <si>
    <t>Avance Preliminar del Presupuesto Anual</t>
  </si>
  <si>
    <t>RESUMEN DE METAS EN EL 2do.TRIMESTRE 2015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</si>
  <si>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meta del indicador "Variación anual en la afluencia a eventos de Artes Visuales" es meta anual, pero se estuvo reportando la estadística cada trimestre, por tal motivo, en el resumen de metas se contabiliza como meta programada a cero, pero en el avance físico va presentando un avance a más del 100%.</t>
    </r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</si>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</sst>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0" fillId="0" borderId="0" xfId="0" applyAlignment="1">
      <alignment vertical="center"/>
    </xf>
    <xf numFmtId="0" fontId="2" fillId="2" borderId="7" xfId="0" applyFont="1" applyFill="1" applyBorder="1"/>
    <xf numFmtId="9" fontId="3" fillId="0" borderId="2" xfId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9" fontId="3" fillId="0" borderId="3" xfId="1" applyFont="1" applyBorder="1"/>
    <xf numFmtId="0" fontId="5" fillId="2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3" applyNumberFormat="1" applyFont="1" applyBorder="1" applyAlignment="1">
      <alignment horizontal="right" vertical="center"/>
    </xf>
    <xf numFmtId="0" fontId="3" fillId="0" borderId="4" xfId="3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9" fontId="3" fillId="0" borderId="3" xfId="1" applyFont="1" applyBorder="1" applyAlignment="1">
      <alignment vertical="center"/>
    </xf>
    <xf numFmtId="9" fontId="3" fillId="0" borderId="4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3" applyNumberFormat="1" applyFont="1" applyBorder="1" applyAlignment="1">
      <alignment horizontal="right" vertical="center"/>
    </xf>
    <xf numFmtId="9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left" vertical="center" wrapText="1"/>
    </xf>
    <xf numFmtId="3" fontId="10" fillId="0" borderId="19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4">
    <cellStyle name="Millares" xfId="3" builtinId="3"/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356821</xdr:colOff>
      <xdr:row>56</xdr:row>
      <xdr:rowOff>175846</xdr:rowOff>
    </xdr:from>
    <xdr:to>
      <xdr:col>18</xdr:col>
      <xdr:colOff>10012</xdr:colOff>
      <xdr:row>62</xdr:row>
      <xdr:rowOff>175846</xdr:rowOff>
    </xdr:to>
    <xdr:sp macro="" textlink="">
      <xdr:nvSpPr>
        <xdr:cNvPr id="2" name="1 CuadroTexto"/>
        <xdr:cNvSpPr txBox="1"/>
      </xdr:nvSpPr>
      <xdr:spPr>
        <a:xfrm>
          <a:off x="3573340" y="22098000"/>
          <a:ext cx="4159249" cy="11430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 u t o r i z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MARIO WELFO ÁLVAREZ BELTRÁN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  <xdr:twoCellAnchor>
    <xdr:from>
      <xdr:col>0</xdr:col>
      <xdr:colOff>249115</xdr:colOff>
      <xdr:row>65</xdr:row>
      <xdr:rowOff>20514</xdr:rowOff>
    </xdr:from>
    <xdr:to>
      <xdr:col>9</xdr:col>
      <xdr:colOff>285504</xdr:colOff>
      <xdr:row>71</xdr:row>
      <xdr:rowOff>109902</xdr:rowOff>
    </xdr:to>
    <xdr:sp macro="" textlink="">
      <xdr:nvSpPr>
        <xdr:cNvPr id="3" name="2 CuadroTexto"/>
        <xdr:cNvSpPr txBox="1"/>
      </xdr:nvSpPr>
      <xdr:spPr>
        <a:xfrm>
          <a:off x="249115" y="23657168"/>
          <a:ext cx="3787774" cy="123238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 e v i s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EDUARDO GÓMEZ ARREDONDO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Coordinador General de Administración</a:t>
          </a:r>
        </a:p>
      </xdr:txBody>
    </xdr:sp>
    <xdr:clientData/>
  </xdr:twoCellAnchor>
  <xdr:twoCellAnchor>
    <xdr:from>
      <xdr:col>15</xdr:col>
      <xdr:colOff>408109</xdr:colOff>
      <xdr:row>65</xdr:row>
      <xdr:rowOff>18316</xdr:rowOff>
    </xdr:from>
    <xdr:to>
      <xdr:col>23</xdr:col>
      <xdr:colOff>468924</xdr:colOff>
      <xdr:row>72</xdr:row>
      <xdr:rowOff>36634</xdr:rowOff>
    </xdr:to>
    <xdr:sp macro="" textlink="">
      <xdr:nvSpPr>
        <xdr:cNvPr id="4" name="3 CuadroTexto"/>
        <xdr:cNvSpPr txBox="1"/>
      </xdr:nvSpPr>
      <xdr:spPr>
        <a:xfrm>
          <a:off x="6811840" y="23654970"/>
          <a:ext cx="3614372" cy="13518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 l a b o r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CLAUDIA OLIMPIA RUIZ TAPIA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Coordinadora de Planeación del Desarrollo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view="pageLayout" topLeftCell="H55" zoomScale="130" zoomScaleNormal="120" zoomScalePageLayoutView="130" workbookViewId="0">
      <selection activeCell="N72" sqref="N72"/>
    </sheetView>
  </sheetViews>
  <sheetFormatPr baseColWidth="10" defaultRowHeight="15" x14ac:dyDescent="0.25"/>
  <cols>
    <col min="1" max="1" width="3.7109375" style="4" customWidth="1"/>
    <col min="2" max="4" width="2.85546875" style="4" customWidth="1"/>
    <col min="5" max="5" width="3.42578125" style="4" customWidth="1"/>
    <col min="6" max="6" width="2.85546875" style="4" customWidth="1"/>
    <col min="7" max="7" width="18.7109375" style="1" customWidth="1"/>
    <col min="8" max="8" width="8" customWidth="1"/>
    <col min="9" max="9" width="7.42578125" customWidth="1"/>
    <col min="10" max="10" width="6.42578125" customWidth="1"/>
    <col min="11" max="11" width="6.140625" style="4" customWidth="1"/>
    <col min="12" max="22" width="6.140625" customWidth="1"/>
    <col min="23" max="23" width="6.7109375" customWidth="1"/>
    <col min="24" max="24" width="8.140625" customWidth="1"/>
  </cols>
  <sheetData>
    <row r="1" spans="1:24" ht="24" customHeight="1" thickBot="1" x14ac:dyDescent="0.3">
      <c r="A1" s="10" t="s">
        <v>18</v>
      </c>
      <c r="B1" s="11"/>
      <c r="C1" s="12"/>
      <c r="D1" s="13"/>
      <c r="E1" s="13"/>
      <c r="F1" s="18"/>
      <c r="G1" s="71" t="s">
        <v>73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16" t="s">
        <v>84</v>
      </c>
    </row>
    <row r="2" spans="1:24" x14ac:dyDescent="0.25">
      <c r="A2" s="4" t="s">
        <v>1</v>
      </c>
      <c r="B2" s="17"/>
      <c r="C2" s="17"/>
      <c r="D2" s="17"/>
      <c r="E2" s="51"/>
      <c r="F2" s="17"/>
      <c r="G2" s="17"/>
      <c r="J2" s="3"/>
      <c r="K2" s="40"/>
      <c r="L2" s="3"/>
      <c r="M2" s="3"/>
      <c r="S2" s="3"/>
      <c r="T2" s="3"/>
      <c r="U2" s="3"/>
      <c r="V2" s="3"/>
      <c r="W2" s="2"/>
      <c r="X2" s="2"/>
    </row>
    <row r="3" spans="1:24" ht="16.5" customHeight="1" x14ac:dyDescent="0.25">
      <c r="A3" s="64" t="s">
        <v>16</v>
      </c>
      <c r="B3" s="64" t="s">
        <v>2</v>
      </c>
      <c r="C3" s="66" t="s">
        <v>3</v>
      </c>
      <c r="D3" s="64" t="s">
        <v>4</v>
      </c>
      <c r="E3" s="67" t="s">
        <v>0</v>
      </c>
      <c r="F3" s="66" t="s">
        <v>5</v>
      </c>
      <c r="G3" s="75" t="s">
        <v>6</v>
      </c>
      <c r="H3" s="64" t="s">
        <v>7</v>
      </c>
      <c r="I3" s="64" t="s">
        <v>21</v>
      </c>
      <c r="J3" s="78" t="s">
        <v>8</v>
      </c>
      <c r="K3" s="78"/>
      <c r="L3" s="78"/>
      <c r="M3" s="78"/>
      <c r="N3" s="78"/>
      <c r="O3" s="68" t="s">
        <v>22</v>
      </c>
      <c r="P3" s="69"/>
      <c r="Q3" s="69"/>
      <c r="R3" s="70"/>
      <c r="S3" s="78" t="s">
        <v>9</v>
      </c>
      <c r="T3" s="78"/>
      <c r="U3" s="78"/>
      <c r="V3" s="78"/>
      <c r="W3" s="64" t="s">
        <v>19</v>
      </c>
      <c r="X3" s="64" t="s">
        <v>10</v>
      </c>
    </row>
    <row r="4" spans="1:24" s="3" customFormat="1" ht="36" customHeight="1" x14ac:dyDescent="0.25">
      <c r="A4" s="64"/>
      <c r="B4" s="64"/>
      <c r="C4" s="66"/>
      <c r="D4" s="64"/>
      <c r="E4" s="67"/>
      <c r="F4" s="66"/>
      <c r="G4" s="75"/>
      <c r="H4" s="64"/>
      <c r="I4" s="64"/>
      <c r="J4" s="15" t="s">
        <v>11</v>
      </c>
      <c r="K4" s="41" t="s">
        <v>12</v>
      </c>
      <c r="L4" s="14" t="s">
        <v>13</v>
      </c>
      <c r="M4" s="14" t="s">
        <v>14</v>
      </c>
      <c r="N4" s="14" t="s">
        <v>15</v>
      </c>
      <c r="O4" s="24" t="s">
        <v>12</v>
      </c>
      <c r="P4" s="24" t="s">
        <v>13</v>
      </c>
      <c r="Q4" s="24" t="s">
        <v>14</v>
      </c>
      <c r="R4" s="24" t="s">
        <v>15</v>
      </c>
      <c r="S4" s="14" t="s">
        <v>12</v>
      </c>
      <c r="T4" s="14" t="s">
        <v>13</v>
      </c>
      <c r="U4" s="14" t="s">
        <v>14</v>
      </c>
      <c r="V4" s="14" t="s">
        <v>15</v>
      </c>
      <c r="W4" s="65"/>
      <c r="X4" s="65"/>
    </row>
    <row r="5" spans="1:24" s="4" customFormat="1" ht="22.5" x14ac:dyDescent="0.2">
      <c r="A5" s="25" t="s">
        <v>23</v>
      </c>
      <c r="B5" s="26"/>
      <c r="C5" s="26"/>
      <c r="D5" s="26"/>
      <c r="E5" s="26"/>
      <c r="F5" s="26"/>
      <c r="G5" s="31" t="s">
        <v>27</v>
      </c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0"/>
      <c r="W5" s="6"/>
      <c r="X5" s="19" t="str">
        <f>IF(J5=0,"",(S5+T5+U5+V5)/J5)</f>
        <v/>
      </c>
    </row>
    <row r="6" spans="1:24" s="4" customFormat="1" ht="11.25" x14ac:dyDescent="0.2">
      <c r="A6" s="9"/>
      <c r="B6" s="9">
        <v>3</v>
      </c>
      <c r="C6" s="9"/>
      <c r="D6" s="9"/>
      <c r="E6" s="9"/>
      <c r="F6" s="9"/>
      <c r="G6" s="32" t="s">
        <v>26</v>
      </c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1"/>
      <c r="W6" s="7"/>
      <c r="X6" s="23" t="str">
        <f t="shared" ref="X6:X41" si="0">IF(J6=0,"",(S6+T6+U6+V6)/J6)</f>
        <v/>
      </c>
    </row>
    <row r="7" spans="1:24" s="4" customFormat="1" ht="56.25" x14ac:dyDescent="0.2">
      <c r="A7" s="9"/>
      <c r="B7" s="9"/>
      <c r="C7" s="9">
        <v>90</v>
      </c>
      <c r="D7" s="9"/>
      <c r="E7" s="9"/>
      <c r="F7" s="9"/>
      <c r="G7" s="32" t="s">
        <v>59</v>
      </c>
      <c r="H7" s="27"/>
      <c r="I7" s="2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1"/>
      <c r="W7" s="7"/>
      <c r="X7" s="23" t="str">
        <f t="shared" si="0"/>
        <v/>
      </c>
    </row>
    <row r="8" spans="1:24" s="4" customFormat="1" ht="11.25" x14ac:dyDescent="0.2">
      <c r="A8" s="9"/>
      <c r="B8" s="9"/>
      <c r="C8" s="9"/>
      <c r="D8" s="28" t="s">
        <v>24</v>
      </c>
      <c r="E8" s="28"/>
      <c r="F8" s="9"/>
      <c r="G8" s="32" t="s">
        <v>28</v>
      </c>
      <c r="H8" s="58"/>
      <c r="I8" s="58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2"/>
      <c r="W8" s="7"/>
      <c r="X8" s="23" t="str">
        <f t="shared" si="0"/>
        <v/>
      </c>
    </row>
    <row r="9" spans="1:24" s="4" customFormat="1" ht="33.75" x14ac:dyDescent="0.2">
      <c r="A9" s="9"/>
      <c r="B9" s="9"/>
      <c r="C9" s="9"/>
      <c r="D9" s="9"/>
      <c r="E9" s="9" t="s">
        <v>25</v>
      </c>
      <c r="F9" s="9"/>
      <c r="G9" s="32" t="s">
        <v>29</v>
      </c>
      <c r="H9" s="58"/>
      <c r="I9" s="58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2"/>
      <c r="W9" s="7"/>
      <c r="X9" s="23" t="str">
        <f t="shared" si="0"/>
        <v/>
      </c>
    </row>
    <row r="10" spans="1:24" s="4" customFormat="1" ht="33.75" x14ac:dyDescent="0.2">
      <c r="A10" s="9"/>
      <c r="B10" s="9"/>
      <c r="C10" s="9"/>
      <c r="D10" s="9"/>
      <c r="E10" s="27"/>
      <c r="F10" s="27">
        <v>1</v>
      </c>
      <c r="G10" s="37" t="s">
        <v>30</v>
      </c>
      <c r="H10" s="32" t="s">
        <v>31</v>
      </c>
      <c r="I10" s="32" t="s">
        <v>32</v>
      </c>
      <c r="J10" s="48">
        <f>SUM(K10:N10)</f>
        <v>60</v>
      </c>
      <c r="K10" s="45">
        <v>50</v>
      </c>
      <c r="L10" s="45">
        <v>10</v>
      </c>
      <c r="M10" s="45">
        <v>0</v>
      </c>
      <c r="N10" s="45">
        <v>0</v>
      </c>
      <c r="O10" s="9">
        <f>S10</f>
        <v>41</v>
      </c>
      <c r="P10" s="9">
        <f>T10</f>
        <v>6</v>
      </c>
      <c r="Q10" s="9"/>
      <c r="R10" s="9"/>
      <c r="S10" s="9">
        <v>41</v>
      </c>
      <c r="T10" s="9">
        <v>6</v>
      </c>
      <c r="U10" s="9"/>
      <c r="V10" s="9"/>
      <c r="W10" s="9">
        <f t="shared" ref="W10:W41" si="1">S10+T10+U10+V10</f>
        <v>47</v>
      </c>
      <c r="X10" s="49">
        <f t="shared" si="0"/>
        <v>0.78333333333333333</v>
      </c>
    </row>
    <row r="11" spans="1:24" s="4" customFormat="1" ht="45" x14ac:dyDescent="0.2">
      <c r="A11" s="9"/>
      <c r="B11" s="9"/>
      <c r="C11" s="9"/>
      <c r="D11" s="9"/>
      <c r="E11" s="27"/>
      <c r="F11" s="27">
        <v>2</v>
      </c>
      <c r="G11" s="38" t="s">
        <v>34</v>
      </c>
      <c r="H11" s="32" t="s">
        <v>35</v>
      </c>
      <c r="I11" s="32" t="s">
        <v>32</v>
      </c>
      <c r="J11" s="48">
        <f>SUM(K11:N11)</f>
        <v>120</v>
      </c>
      <c r="K11" s="45">
        <v>30</v>
      </c>
      <c r="L11" s="45">
        <v>30</v>
      </c>
      <c r="M11" s="45">
        <v>30</v>
      </c>
      <c r="N11" s="45">
        <v>30</v>
      </c>
      <c r="O11" s="9">
        <f>S11</f>
        <v>59</v>
      </c>
      <c r="P11" s="9">
        <f>T11</f>
        <v>79</v>
      </c>
      <c r="Q11" s="44"/>
      <c r="R11" s="44"/>
      <c r="S11" s="43">
        <v>59</v>
      </c>
      <c r="T11" s="43">
        <v>79</v>
      </c>
      <c r="U11" s="44"/>
      <c r="V11" s="44"/>
      <c r="W11" s="9">
        <f t="shared" si="1"/>
        <v>138</v>
      </c>
      <c r="X11" s="49">
        <f t="shared" si="0"/>
        <v>1.1499999999999999</v>
      </c>
    </row>
    <row r="12" spans="1:24" s="4" customFormat="1" ht="90" x14ac:dyDescent="0.2">
      <c r="A12" s="9"/>
      <c r="B12" s="9"/>
      <c r="C12" s="9">
        <v>98</v>
      </c>
      <c r="D12" s="9"/>
      <c r="E12" s="27"/>
      <c r="F12" s="27"/>
      <c r="G12" s="38" t="s">
        <v>58</v>
      </c>
      <c r="H12" s="32"/>
      <c r="I12" s="32"/>
      <c r="J12" s="48"/>
      <c r="K12" s="45"/>
      <c r="L12" s="45"/>
      <c r="M12" s="45"/>
      <c r="N12" s="45"/>
      <c r="O12" s="43"/>
      <c r="P12" s="43"/>
      <c r="Q12" s="44"/>
      <c r="R12" s="44"/>
      <c r="S12" s="43"/>
      <c r="T12" s="43"/>
      <c r="U12" s="44"/>
      <c r="V12" s="44"/>
      <c r="W12" s="9"/>
      <c r="X12" s="49"/>
    </row>
    <row r="13" spans="1:24" s="4" customFormat="1" ht="11.25" x14ac:dyDescent="0.2">
      <c r="A13" s="9"/>
      <c r="B13" s="9"/>
      <c r="C13" s="9"/>
      <c r="D13" s="28" t="s">
        <v>24</v>
      </c>
      <c r="E13" s="28"/>
      <c r="F13" s="9"/>
      <c r="G13" s="32" t="s">
        <v>28</v>
      </c>
      <c r="H13" s="32"/>
      <c r="I13" s="32"/>
      <c r="J13" s="48"/>
      <c r="K13" s="45"/>
      <c r="L13" s="45"/>
      <c r="M13" s="45"/>
      <c r="N13" s="45"/>
      <c r="O13" s="43"/>
      <c r="P13" s="43"/>
      <c r="Q13" s="44"/>
      <c r="R13" s="44"/>
      <c r="S13" s="43"/>
      <c r="T13" s="43"/>
      <c r="U13" s="44"/>
      <c r="V13" s="44"/>
      <c r="W13" s="9"/>
      <c r="X13" s="49"/>
    </row>
    <row r="14" spans="1:24" s="4" customFormat="1" ht="45" x14ac:dyDescent="0.2">
      <c r="A14" s="9"/>
      <c r="B14" s="59"/>
      <c r="C14" s="59"/>
      <c r="D14" s="59"/>
      <c r="E14" s="36" t="s">
        <v>36</v>
      </c>
      <c r="F14" s="36"/>
      <c r="G14" s="39" t="s">
        <v>33</v>
      </c>
      <c r="H14" s="32"/>
      <c r="I14" s="32"/>
      <c r="J14" s="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9"/>
      <c r="X14" s="49" t="str">
        <f t="shared" si="0"/>
        <v/>
      </c>
    </row>
    <row r="15" spans="1:24" s="4" customFormat="1" ht="56.25" x14ac:dyDescent="0.2">
      <c r="A15" s="9"/>
      <c r="B15" s="59"/>
      <c r="C15" s="59"/>
      <c r="D15" s="59"/>
      <c r="E15" s="36"/>
      <c r="F15" s="36">
        <v>3</v>
      </c>
      <c r="G15" s="39" t="s">
        <v>37</v>
      </c>
      <c r="H15" s="32" t="s">
        <v>50</v>
      </c>
      <c r="I15" s="32" t="s">
        <v>32</v>
      </c>
      <c r="J15" s="48">
        <f>SUM(K15:N15)</f>
        <v>122000</v>
      </c>
      <c r="K15" s="45">
        <v>110000</v>
      </c>
      <c r="L15" s="45">
        <v>5000</v>
      </c>
      <c r="M15" s="45">
        <v>5000</v>
      </c>
      <c r="N15" s="45">
        <v>2000</v>
      </c>
      <c r="O15" s="9">
        <f t="shared" ref="O15:O16" si="2">S15</f>
        <v>128186</v>
      </c>
      <c r="P15" s="9">
        <f t="shared" ref="P15" si="3">T15</f>
        <v>15103</v>
      </c>
      <c r="Q15" s="45"/>
      <c r="R15" s="45"/>
      <c r="S15" s="45">
        <v>128186</v>
      </c>
      <c r="T15" s="45">
        <v>15103</v>
      </c>
      <c r="U15" s="45"/>
      <c r="V15" s="45"/>
      <c r="W15" s="9">
        <f t="shared" si="1"/>
        <v>143289</v>
      </c>
      <c r="X15" s="49">
        <f t="shared" si="0"/>
        <v>1.1745000000000001</v>
      </c>
    </row>
    <row r="16" spans="1:24" s="4" customFormat="1" ht="33.75" x14ac:dyDescent="0.2">
      <c r="A16" s="9"/>
      <c r="B16" s="9"/>
      <c r="C16" s="9"/>
      <c r="D16" s="9"/>
      <c r="E16" s="27"/>
      <c r="F16" s="27">
        <v>4</v>
      </c>
      <c r="G16" s="35" t="s">
        <v>38</v>
      </c>
      <c r="H16" s="32" t="s">
        <v>49</v>
      </c>
      <c r="I16" s="32" t="s">
        <v>32</v>
      </c>
      <c r="J16" s="48">
        <f t="shared" ref="J16:J41" si="4">SUM(K16:N16)</f>
        <v>70</v>
      </c>
      <c r="K16" s="45">
        <v>10</v>
      </c>
      <c r="L16" s="45">
        <v>20</v>
      </c>
      <c r="M16" s="45">
        <v>20</v>
      </c>
      <c r="N16" s="45">
        <v>20</v>
      </c>
      <c r="O16" s="9">
        <f t="shared" si="2"/>
        <v>4</v>
      </c>
      <c r="P16" s="9">
        <v>20</v>
      </c>
      <c r="Q16" s="45"/>
      <c r="R16" s="45"/>
      <c r="S16" s="45">
        <v>4</v>
      </c>
      <c r="T16" s="45">
        <v>20</v>
      </c>
      <c r="U16" s="45"/>
      <c r="V16" s="45"/>
      <c r="W16" s="9">
        <f t="shared" si="1"/>
        <v>24</v>
      </c>
      <c r="X16" s="49">
        <f t="shared" si="0"/>
        <v>0.34285714285714286</v>
      </c>
    </row>
    <row r="17" spans="1:24" s="4" customFormat="1" ht="45" x14ac:dyDescent="0.2">
      <c r="A17" s="9"/>
      <c r="B17" s="9"/>
      <c r="C17" s="9">
        <v>89</v>
      </c>
      <c r="D17" s="40"/>
      <c r="E17" s="27"/>
      <c r="F17" s="27"/>
      <c r="G17" s="35" t="s">
        <v>61</v>
      </c>
      <c r="H17" s="32"/>
      <c r="I17" s="32"/>
      <c r="J17" s="4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9"/>
      <c r="X17" s="49"/>
    </row>
    <row r="18" spans="1:24" s="4" customFormat="1" ht="11.25" x14ac:dyDescent="0.2">
      <c r="A18" s="9"/>
      <c r="B18" s="9"/>
      <c r="C18" s="9"/>
      <c r="D18" s="9">
        <v>38</v>
      </c>
      <c r="E18" s="27"/>
      <c r="F18" s="27"/>
      <c r="G18" s="32" t="s">
        <v>28</v>
      </c>
      <c r="H18" s="32"/>
      <c r="I18" s="32"/>
      <c r="J18" s="4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9"/>
      <c r="X18" s="49"/>
    </row>
    <row r="19" spans="1:24" s="4" customFormat="1" ht="72.75" customHeight="1" x14ac:dyDescent="0.2">
      <c r="A19" s="9"/>
      <c r="B19" s="9"/>
      <c r="C19" s="9"/>
      <c r="D19" s="9"/>
      <c r="E19" s="27" t="s">
        <v>60</v>
      </c>
      <c r="F19" s="27"/>
      <c r="G19" s="34" t="s">
        <v>62</v>
      </c>
      <c r="H19" s="32"/>
      <c r="I19" s="32"/>
      <c r="J19" s="48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9"/>
      <c r="X19" s="49"/>
    </row>
    <row r="20" spans="1:24" s="4" customFormat="1" ht="45" x14ac:dyDescent="0.2">
      <c r="A20" s="9"/>
      <c r="B20" s="9"/>
      <c r="C20" s="9"/>
      <c r="D20" s="9"/>
      <c r="E20" s="27"/>
      <c r="F20" s="36">
        <v>5</v>
      </c>
      <c r="G20" s="34" t="s">
        <v>39</v>
      </c>
      <c r="H20" s="32" t="s">
        <v>50</v>
      </c>
      <c r="I20" s="32" t="s">
        <v>32</v>
      </c>
      <c r="J20" s="48">
        <f t="shared" si="4"/>
        <v>56500</v>
      </c>
      <c r="K20" s="45">
        <v>500</v>
      </c>
      <c r="L20" s="45">
        <v>3000</v>
      </c>
      <c r="M20" s="45">
        <v>3000</v>
      </c>
      <c r="N20" s="45">
        <v>50000</v>
      </c>
      <c r="O20" s="9">
        <f t="shared" ref="O20:O23" si="5">S20</f>
        <v>2112</v>
      </c>
      <c r="P20" s="9">
        <f t="shared" ref="P20:P23" si="6">T20</f>
        <v>3130</v>
      </c>
      <c r="Q20" s="45"/>
      <c r="R20" s="45"/>
      <c r="S20" s="45">
        <v>2112</v>
      </c>
      <c r="T20" s="45">
        <v>3130</v>
      </c>
      <c r="U20" s="45"/>
      <c r="V20" s="45"/>
      <c r="W20" s="9">
        <f t="shared" si="1"/>
        <v>5242</v>
      </c>
      <c r="X20" s="49">
        <f t="shared" si="0"/>
        <v>9.2778761061946907E-2</v>
      </c>
    </row>
    <row r="21" spans="1:24" s="4" customFormat="1" ht="45" x14ac:dyDescent="0.2">
      <c r="A21" s="9"/>
      <c r="B21" s="9"/>
      <c r="C21" s="9"/>
      <c r="D21" s="9"/>
      <c r="E21" s="27"/>
      <c r="F21" s="27">
        <v>6</v>
      </c>
      <c r="G21" s="34" t="s">
        <v>40</v>
      </c>
      <c r="H21" s="32" t="s">
        <v>51</v>
      </c>
      <c r="I21" s="32" t="s">
        <v>32</v>
      </c>
      <c r="J21" s="48">
        <f t="shared" si="4"/>
        <v>40000</v>
      </c>
      <c r="K21" s="45">
        <v>10000</v>
      </c>
      <c r="L21" s="45">
        <v>10000</v>
      </c>
      <c r="M21" s="45">
        <v>10000</v>
      </c>
      <c r="N21" s="45">
        <v>10000</v>
      </c>
      <c r="O21" s="9">
        <f t="shared" si="5"/>
        <v>13528</v>
      </c>
      <c r="P21" s="9">
        <f t="shared" si="6"/>
        <v>23659</v>
      </c>
      <c r="Q21" s="45"/>
      <c r="R21" s="45"/>
      <c r="S21" s="45">
        <v>13528</v>
      </c>
      <c r="T21" s="45">
        <v>23659</v>
      </c>
      <c r="U21" s="45"/>
      <c r="V21" s="45"/>
      <c r="W21" s="9">
        <f t="shared" si="1"/>
        <v>37187</v>
      </c>
      <c r="X21" s="49">
        <f t="shared" si="0"/>
        <v>0.92967500000000003</v>
      </c>
    </row>
    <row r="22" spans="1:24" s="4" customFormat="1" ht="56.25" x14ac:dyDescent="0.2">
      <c r="A22" s="9"/>
      <c r="B22" s="9"/>
      <c r="C22" s="9"/>
      <c r="D22" s="9"/>
      <c r="E22" s="9"/>
      <c r="F22" s="27">
        <v>7</v>
      </c>
      <c r="G22" s="32" t="s">
        <v>41</v>
      </c>
      <c r="H22" s="32" t="s">
        <v>52</v>
      </c>
      <c r="I22" s="32" t="s">
        <v>32</v>
      </c>
      <c r="J22" s="48">
        <f t="shared" si="4"/>
        <v>1200</v>
      </c>
      <c r="K22" s="46">
        <v>300</v>
      </c>
      <c r="L22" s="46">
        <v>300</v>
      </c>
      <c r="M22" s="46">
        <v>300</v>
      </c>
      <c r="N22" s="46">
        <v>300</v>
      </c>
      <c r="O22" s="9">
        <f t="shared" si="5"/>
        <v>361</v>
      </c>
      <c r="P22" s="9">
        <f t="shared" si="6"/>
        <v>592</v>
      </c>
      <c r="Q22" s="46"/>
      <c r="R22" s="46"/>
      <c r="S22" s="46">
        <v>361</v>
      </c>
      <c r="T22" s="46">
        <v>592</v>
      </c>
      <c r="U22" s="46"/>
      <c r="V22" s="46"/>
      <c r="W22" s="46">
        <f t="shared" si="1"/>
        <v>953</v>
      </c>
      <c r="X22" s="49">
        <f t="shared" si="0"/>
        <v>0.79416666666666669</v>
      </c>
    </row>
    <row r="23" spans="1:24" s="4" customFormat="1" ht="56.25" x14ac:dyDescent="0.2">
      <c r="A23" s="9"/>
      <c r="B23" s="9"/>
      <c r="C23" s="9"/>
      <c r="D23" s="9"/>
      <c r="E23" s="9"/>
      <c r="F23" s="36">
        <v>8</v>
      </c>
      <c r="G23" s="32" t="s">
        <v>42</v>
      </c>
      <c r="H23" s="32" t="s">
        <v>53</v>
      </c>
      <c r="I23" s="32" t="s">
        <v>32</v>
      </c>
      <c r="J23" s="48">
        <f t="shared" si="4"/>
        <v>18</v>
      </c>
      <c r="K23" s="46">
        <v>0</v>
      </c>
      <c r="L23" s="46">
        <v>9</v>
      </c>
      <c r="M23" s="46">
        <v>5</v>
      </c>
      <c r="N23" s="46">
        <v>4</v>
      </c>
      <c r="O23" s="9">
        <f t="shared" si="5"/>
        <v>0</v>
      </c>
      <c r="P23" s="9">
        <f t="shared" si="6"/>
        <v>8</v>
      </c>
      <c r="Q23" s="46"/>
      <c r="R23" s="46"/>
      <c r="S23" s="46">
        <v>0</v>
      </c>
      <c r="T23" s="46">
        <v>8</v>
      </c>
      <c r="U23" s="46"/>
      <c r="V23" s="46"/>
      <c r="W23" s="46">
        <f t="shared" si="1"/>
        <v>8</v>
      </c>
      <c r="X23" s="49">
        <f t="shared" si="0"/>
        <v>0.44444444444444442</v>
      </c>
    </row>
    <row r="24" spans="1:24" s="4" customFormat="1" ht="56.25" x14ac:dyDescent="0.2">
      <c r="A24" s="9"/>
      <c r="B24" s="9"/>
      <c r="C24" s="9">
        <v>90</v>
      </c>
      <c r="D24" s="9"/>
      <c r="E24" s="9"/>
      <c r="F24" s="9"/>
      <c r="G24" s="32" t="s">
        <v>59</v>
      </c>
      <c r="H24" s="32"/>
      <c r="I24" s="32"/>
      <c r="J24" s="4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9"/>
    </row>
    <row r="25" spans="1:24" s="4" customFormat="1" ht="11.25" x14ac:dyDescent="0.2">
      <c r="A25" s="9"/>
      <c r="B25" s="9"/>
      <c r="C25" s="9"/>
      <c r="D25" s="9">
        <v>38</v>
      </c>
      <c r="E25" s="9"/>
      <c r="F25" s="36"/>
      <c r="G25" s="32" t="s">
        <v>28</v>
      </c>
      <c r="H25" s="32"/>
      <c r="I25" s="32"/>
      <c r="J25" s="4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9"/>
    </row>
    <row r="26" spans="1:24" s="4" customFormat="1" ht="22.5" x14ac:dyDescent="0.2">
      <c r="A26" s="9"/>
      <c r="B26" s="9"/>
      <c r="C26" s="9"/>
      <c r="D26" s="9"/>
      <c r="E26" s="9" t="s">
        <v>63</v>
      </c>
      <c r="F26" s="36"/>
      <c r="G26" s="32" t="s">
        <v>64</v>
      </c>
      <c r="H26" s="32"/>
      <c r="I26" s="32"/>
      <c r="J26" s="4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9"/>
    </row>
    <row r="27" spans="1:24" s="4" customFormat="1" ht="45" x14ac:dyDescent="0.2">
      <c r="A27" s="9"/>
      <c r="B27" s="9"/>
      <c r="C27" s="9"/>
      <c r="D27" s="9"/>
      <c r="E27" s="9"/>
      <c r="F27" s="27">
        <v>9</v>
      </c>
      <c r="G27" s="32" t="s">
        <v>43</v>
      </c>
      <c r="H27" s="32" t="s">
        <v>54</v>
      </c>
      <c r="I27" s="32" t="s">
        <v>32</v>
      </c>
      <c r="J27" s="48">
        <f t="shared" si="4"/>
        <v>52</v>
      </c>
      <c r="K27" s="46">
        <v>12</v>
      </c>
      <c r="L27" s="46">
        <v>15</v>
      </c>
      <c r="M27" s="46">
        <v>10</v>
      </c>
      <c r="N27" s="46">
        <v>15</v>
      </c>
      <c r="O27" s="9">
        <f t="shared" ref="O27:O28" si="7">S27</f>
        <v>12</v>
      </c>
      <c r="P27" s="9">
        <f t="shared" ref="P27:P28" si="8">T27</f>
        <v>11</v>
      </c>
      <c r="Q27" s="46"/>
      <c r="R27" s="46"/>
      <c r="S27" s="46">
        <v>12</v>
      </c>
      <c r="T27" s="46">
        <v>11</v>
      </c>
      <c r="U27" s="46"/>
      <c r="V27" s="46"/>
      <c r="W27" s="46">
        <f t="shared" si="1"/>
        <v>23</v>
      </c>
      <c r="X27" s="49">
        <f t="shared" si="0"/>
        <v>0.44230769230769229</v>
      </c>
    </row>
    <row r="28" spans="1:24" s="4" customFormat="1" ht="33.75" x14ac:dyDescent="0.2">
      <c r="A28" s="29"/>
      <c r="B28" s="29"/>
      <c r="C28" s="29"/>
      <c r="D28" s="29"/>
      <c r="E28" s="29"/>
      <c r="F28" s="30">
        <v>10</v>
      </c>
      <c r="G28" s="33" t="s">
        <v>44</v>
      </c>
      <c r="H28" s="33" t="s">
        <v>51</v>
      </c>
      <c r="I28" s="33" t="s">
        <v>20</v>
      </c>
      <c r="J28" s="57">
        <f t="shared" si="4"/>
        <v>11000</v>
      </c>
      <c r="K28" s="47">
        <v>0</v>
      </c>
      <c r="L28" s="47">
        <v>0</v>
      </c>
      <c r="M28" s="47">
        <v>0</v>
      </c>
      <c r="N28" s="47">
        <v>11000</v>
      </c>
      <c r="O28" s="29">
        <f t="shared" si="7"/>
        <v>2470</v>
      </c>
      <c r="P28" s="29">
        <f t="shared" si="8"/>
        <v>11470</v>
      </c>
      <c r="Q28" s="47"/>
      <c r="R28" s="47"/>
      <c r="S28" s="47">
        <v>2470</v>
      </c>
      <c r="T28" s="47">
        <v>11470</v>
      </c>
      <c r="U28" s="47"/>
      <c r="V28" s="47"/>
      <c r="W28" s="47">
        <f t="shared" si="1"/>
        <v>13940</v>
      </c>
      <c r="X28" s="50">
        <f t="shared" si="0"/>
        <v>1.2672727272727273</v>
      </c>
    </row>
    <row r="29" spans="1:24" s="4" customFormat="1" ht="45" x14ac:dyDescent="0.2">
      <c r="A29" s="26"/>
      <c r="B29" s="26"/>
      <c r="C29" s="26">
        <v>93</v>
      </c>
      <c r="D29" s="26"/>
      <c r="E29" s="26"/>
      <c r="F29" s="52"/>
      <c r="G29" s="53" t="s">
        <v>65</v>
      </c>
      <c r="H29" s="53"/>
      <c r="I29" s="53"/>
      <c r="J29" s="5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</row>
    <row r="30" spans="1:24" s="4" customFormat="1" ht="11.25" x14ac:dyDescent="0.2">
      <c r="A30" s="9"/>
      <c r="B30" s="9"/>
      <c r="C30" s="9"/>
      <c r="D30" s="9">
        <v>38</v>
      </c>
      <c r="E30" s="9"/>
      <c r="F30" s="27"/>
      <c r="G30" s="32" t="s">
        <v>28</v>
      </c>
      <c r="H30" s="32"/>
      <c r="I30" s="32"/>
      <c r="J30" s="48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9"/>
    </row>
    <row r="31" spans="1:24" s="4" customFormat="1" ht="45" x14ac:dyDescent="0.2">
      <c r="A31" s="9"/>
      <c r="B31" s="9"/>
      <c r="C31" s="9"/>
      <c r="D31" s="9"/>
      <c r="E31" s="9" t="s">
        <v>66</v>
      </c>
      <c r="F31" s="27"/>
      <c r="G31" s="32" t="s">
        <v>67</v>
      </c>
      <c r="H31" s="32"/>
      <c r="I31" s="32"/>
      <c r="J31" s="4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9"/>
    </row>
    <row r="32" spans="1:24" s="4" customFormat="1" ht="45" x14ac:dyDescent="0.2">
      <c r="A32" s="9"/>
      <c r="B32" s="9"/>
      <c r="C32" s="9"/>
      <c r="D32" s="9"/>
      <c r="E32" s="9"/>
      <c r="F32" s="36">
        <v>11</v>
      </c>
      <c r="G32" s="32" t="s">
        <v>45</v>
      </c>
      <c r="H32" s="32" t="s">
        <v>55</v>
      </c>
      <c r="I32" s="32" t="s">
        <v>32</v>
      </c>
      <c r="J32" s="48">
        <f t="shared" si="4"/>
        <v>320</v>
      </c>
      <c r="K32" s="46">
        <v>150</v>
      </c>
      <c r="L32" s="46">
        <v>0</v>
      </c>
      <c r="M32" s="46">
        <v>170</v>
      </c>
      <c r="N32" s="46">
        <v>0</v>
      </c>
      <c r="O32" s="9">
        <f>S32</f>
        <v>0</v>
      </c>
      <c r="P32" s="9">
        <f>T32</f>
        <v>0</v>
      </c>
      <c r="Q32" s="46"/>
      <c r="R32" s="46"/>
      <c r="S32" s="46">
        <v>0</v>
      </c>
      <c r="T32" s="46">
        <v>0</v>
      </c>
      <c r="U32" s="46"/>
      <c r="V32" s="46"/>
      <c r="W32" s="46">
        <f t="shared" si="1"/>
        <v>0</v>
      </c>
      <c r="X32" s="49">
        <f t="shared" si="0"/>
        <v>0</v>
      </c>
    </row>
    <row r="33" spans="1:24" s="4" customFormat="1" ht="34.5" customHeight="1" x14ac:dyDescent="0.2">
      <c r="A33" s="9"/>
      <c r="B33" s="9"/>
      <c r="C33" s="9">
        <v>92</v>
      </c>
      <c r="D33" s="9"/>
      <c r="E33" s="9"/>
      <c r="F33" s="36"/>
      <c r="G33" s="32" t="s">
        <v>68</v>
      </c>
      <c r="H33" s="32"/>
      <c r="I33" s="32"/>
      <c r="J33" s="4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9"/>
    </row>
    <row r="34" spans="1:24" s="4" customFormat="1" ht="11.25" x14ac:dyDescent="0.2">
      <c r="A34" s="9"/>
      <c r="B34" s="9"/>
      <c r="C34" s="9"/>
      <c r="D34" s="9">
        <v>38</v>
      </c>
      <c r="E34" s="9"/>
      <c r="F34" s="36"/>
      <c r="G34" s="32" t="s">
        <v>28</v>
      </c>
      <c r="H34" s="32"/>
      <c r="I34" s="32"/>
      <c r="J34" s="4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9"/>
    </row>
    <row r="35" spans="1:24" s="4" customFormat="1" ht="45" x14ac:dyDescent="0.2">
      <c r="A35" s="9"/>
      <c r="B35" s="9"/>
      <c r="C35" s="9"/>
      <c r="D35" s="9"/>
      <c r="E35" s="9" t="s">
        <v>70</v>
      </c>
      <c r="F35" s="36"/>
      <c r="G35" s="32" t="s">
        <v>69</v>
      </c>
      <c r="H35" s="32"/>
      <c r="I35" s="32"/>
      <c r="J35" s="4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9"/>
    </row>
    <row r="36" spans="1:24" s="4" customFormat="1" ht="45" x14ac:dyDescent="0.2">
      <c r="A36" s="9"/>
      <c r="B36" s="9"/>
      <c r="C36" s="9"/>
      <c r="D36" s="9"/>
      <c r="E36" s="9"/>
      <c r="F36" s="27">
        <v>12</v>
      </c>
      <c r="G36" s="32" t="s">
        <v>46</v>
      </c>
      <c r="H36" s="32" t="s">
        <v>54</v>
      </c>
      <c r="I36" s="32" t="s">
        <v>32</v>
      </c>
      <c r="J36" s="48">
        <f t="shared" si="4"/>
        <v>2</v>
      </c>
      <c r="K36" s="46">
        <v>0</v>
      </c>
      <c r="L36" s="46">
        <v>0</v>
      </c>
      <c r="M36" s="46">
        <v>0</v>
      </c>
      <c r="N36" s="46">
        <v>2</v>
      </c>
      <c r="O36" s="9">
        <f>S36</f>
        <v>0</v>
      </c>
      <c r="P36" s="9">
        <f>T36</f>
        <v>0</v>
      </c>
      <c r="Q36" s="46"/>
      <c r="R36" s="46"/>
      <c r="S36" s="46">
        <v>0</v>
      </c>
      <c r="T36" s="46">
        <v>0</v>
      </c>
      <c r="U36" s="46"/>
      <c r="V36" s="46"/>
      <c r="W36" s="46">
        <f t="shared" si="1"/>
        <v>0</v>
      </c>
      <c r="X36" s="49">
        <f t="shared" si="0"/>
        <v>0</v>
      </c>
    </row>
    <row r="37" spans="1:24" s="4" customFormat="1" ht="22.5" x14ac:dyDescent="0.2">
      <c r="A37" s="9"/>
      <c r="B37" s="9"/>
      <c r="C37" s="9"/>
      <c r="D37" s="9"/>
      <c r="E37" s="9"/>
      <c r="F37" s="27">
        <v>13</v>
      </c>
      <c r="G37" s="32" t="s">
        <v>47</v>
      </c>
      <c r="H37" s="32" t="s">
        <v>56</v>
      </c>
      <c r="I37" s="32" t="s">
        <v>20</v>
      </c>
      <c r="J37" s="48">
        <f t="shared" si="4"/>
        <v>100</v>
      </c>
      <c r="K37" s="46">
        <v>0</v>
      </c>
      <c r="L37" s="46">
        <v>0</v>
      </c>
      <c r="M37" s="46">
        <v>0</v>
      </c>
      <c r="N37" s="46">
        <v>100</v>
      </c>
      <c r="O37" s="9">
        <f>S37</f>
        <v>0</v>
      </c>
      <c r="P37" s="9">
        <f>T37</f>
        <v>0</v>
      </c>
      <c r="Q37" s="46"/>
      <c r="R37" s="46"/>
      <c r="S37" s="46">
        <v>0</v>
      </c>
      <c r="T37" s="46">
        <v>0</v>
      </c>
      <c r="U37" s="46"/>
      <c r="V37" s="46"/>
      <c r="W37" s="46">
        <f t="shared" si="1"/>
        <v>0</v>
      </c>
      <c r="X37" s="49">
        <f t="shared" si="0"/>
        <v>0</v>
      </c>
    </row>
    <row r="38" spans="1:24" s="4" customFormat="1" ht="45" x14ac:dyDescent="0.2">
      <c r="A38" s="9"/>
      <c r="B38" s="9"/>
      <c r="C38" s="9">
        <v>92</v>
      </c>
      <c r="D38" s="9"/>
      <c r="E38" s="9"/>
      <c r="F38" s="36"/>
      <c r="G38" s="32" t="s">
        <v>68</v>
      </c>
      <c r="H38" s="32"/>
      <c r="I38" s="32"/>
      <c r="J38" s="48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9"/>
    </row>
    <row r="39" spans="1:24" s="4" customFormat="1" ht="11.25" x14ac:dyDescent="0.2">
      <c r="A39" s="9"/>
      <c r="B39" s="9"/>
      <c r="C39" s="9"/>
      <c r="D39" s="9">
        <v>38</v>
      </c>
      <c r="E39" s="9"/>
      <c r="F39" s="36"/>
      <c r="G39" s="32" t="s">
        <v>28</v>
      </c>
      <c r="H39" s="32"/>
      <c r="I39" s="32"/>
      <c r="J39" s="48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9"/>
    </row>
    <row r="40" spans="1:24" s="4" customFormat="1" ht="33.75" x14ac:dyDescent="0.2">
      <c r="A40" s="9"/>
      <c r="B40" s="9"/>
      <c r="C40" s="9"/>
      <c r="D40" s="9"/>
      <c r="E40" s="9" t="s">
        <v>71</v>
      </c>
      <c r="F40" s="36"/>
      <c r="G40" s="32" t="s">
        <v>72</v>
      </c>
      <c r="H40" s="32"/>
      <c r="I40" s="32"/>
      <c r="J40" s="48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9"/>
    </row>
    <row r="41" spans="1:24" s="4" customFormat="1" ht="22.5" x14ac:dyDescent="0.2">
      <c r="A41" s="29"/>
      <c r="B41" s="29"/>
      <c r="C41" s="29"/>
      <c r="D41" s="29"/>
      <c r="E41" s="29"/>
      <c r="F41" s="42">
        <v>14</v>
      </c>
      <c r="G41" s="33" t="s">
        <v>48</v>
      </c>
      <c r="H41" s="33" t="s">
        <v>57</v>
      </c>
      <c r="I41" s="33" t="s">
        <v>20</v>
      </c>
      <c r="J41" s="57">
        <f t="shared" si="4"/>
        <v>1</v>
      </c>
      <c r="K41" s="47">
        <v>0</v>
      </c>
      <c r="L41" s="47">
        <v>0</v>
      </c>
      <c r="M41" s="47">
        <v>0</v>
      </c>
      <c r="N41" s="47">
        <v>1</v>
      </c>
      <c r="O41" s="29">
        <f>S41</f>
        <v>0</v>
      </c>
      <c r="P41" s="29">
        <f>T41</f>
        <v>0</v>
      </c>
      <c r="Q41" s="47"/>
      <c r="R41" s="47"/>
      <c r="S41" s="47">
        <v>0</v>
      </c>
      <c r="T41" s="47">
        <v>0</v>
      </c>
      <c r="U41" s="47"/>
      <c r="V41" s="47"/>
      <c r="W41" s="47">
        <f t="shared" si="1"/>
        <v>0</v>
      </c>
      <c r="X41" s="50">
        <f t="shared" si="0"/>
        <v>0</v>
      </c>
    </row>
    <row r="42" spans="1:24" ht="15" customHeight="1" x14ac:dyDescent="0.25">
      <c r="C42" s="76" t="s">
        <v>17</v>
      </c>
      <c r="D42" s="76"/>
      <c r="E42" s="76"/>
      <c r="F42" s="73">
        <f>(COUNT(F5:F41))</f>
        <v>14</v>
      </c>
    </row>
    <row r="43" spans="1:24" ht="15.75" thickBot="1" x14ac:dyDescent="0.3">
      <c r="C43" s="77"/>
      <c r="D43" s="77"/>
      <c r="E43" s="77"/>
      <c r="F43" s="74"/>
    </row>
    <row r="44" spans="1:24" ht="15.75" thickBot="1" x14ac:dyDescent="0.3">
      <c r="I44" s="79" t="s">
        <v>82</v>
      </c>
      <c r="J44" s="80"/>
      <c r="K44" s="80"/>
      <c r="L44" s="80"/>
      <c r="M44" s="80"/>
      <c r="N44" s="80"/>
      <c r="O44" s="81"/>
    </row>
    <row r="45" spans="1:24" x14ac:dyDescent="0.25">
      <c r="I45" s="82" t="s">
        <v>74</v>
      </c>
      <c r="J45" s="83"/>
      <c r="K45" s="83"/>
      <c r="L45" s="83"/>
      <c r="M45" s="83"/>
      <c r="N45" s="84"/>
      <c r="O45" s="60">
        <v>7</v>
      </c>
    </row>
    <row r="46" spans="1:24" x14ac:dyDescent="0.25">
      <c r="I46" s="85" t="s">
        <v>75</v>
      </c>
      <c r="J46" s="86"/>
      <c r="K46" s="86"/>
      <c r="L46" s="86"/>
      <c r="M46" s="86"/>
      <c r="N46" s="87"/>
      <c r="O46" s="61">
        <v>2</v>
      </c>
    </row>
    <row r="47" spans="1:24" x14ac:dyDescent="0.25">
      <c r="I47" s="85" t="s">
        <v>76</v>
      </c>
      <c r="J47" s="86"/>
      <c r="K47" s="86"/>
      <c r="L47" s="86"/>
      <c r="M47" s="86"/>
      <c r="N47" s="87"/>
      <c r="O47" s="61">
        <v>0</v>
      </c>
    </row>
    <row r="48" spans="1:24" x14ac:dyDescent="0.25">
      <c r="I48" s="85" t="s">
        <v>77</v>
      </c>
      <c r="J48" s="86"/>
      <c r="K48" s="86"/>
      <c r="L48" s="86"/>
      <c r="M48" s="86"/>
      <c r="N48" s="87"/>
      <c r="O48" s="61">
        <v>1</v>
      </c>
    </row>
    <row r="49" spans="8:16" x14ac:dyDescent="0.25">
      <c r="I49" s="85" t="s">
        <v>78</v>
      </c>
      <c r="J49" s="86"/>
      <c r="K49" s="86"/>
      <c r="L49" s="86"/>
      <c r="M49" s="86"/>
      <c r="N49" s="87"/>
      <c r="O49" s="61">
        <v>0</v>
      </c>
    </row>
    <row r="50" spans="8:16" ht="15.75" thickBot="1" x14ac:dyDescent="0.3">
      <c r="I50" s="88" t="s">
        <v>79</v>
      </c>
      <c r="J50" s="89"/>
      <c r="K50" s="89"/>
      <c r="L50" s="89"/>
      <c r="M50" s="89"/>
      <c r="N50" s="90"/>
      <c r="O50" s="62">
        <v>4</v>
      </c>
    </row>
    <row r="51" spans="8:16" ht="15.75" thickBot="1" x14ac:dyDescent="0.3">
      <c r="I51" s="79" t="s">
        <v>80</v>
      </c>
      <c r="J51" s="80"/>
      <c r="K51" s="80"/>
      <c r="L51" s="80"/>
      <c r="M51" s="80"/>
      <c r="N51" s="81"/>
      <c r="O51" s="63">
        <f>SUM(O45:O50)</f>
        <v>14</v>
      </c>
    </row>
    <row r="52" spans="8:16" ht="15.75" thickBot="1" x14ac:dyDescent="0.3">
      <c r="I52" s="91" t="s">
        <v>81</v>
      </c>
      <c r="J52" s="92"/>
      <c r="K52" s="92"/>
      <c r="L52" s="92"/>
      <c r="M52" s="92"/>
      <c r="N52" s="92"/>
      <c r="O52" s="93"/>
    </row>
    <row r="53" spans="8:16" x14ac:dyDescent="0.25">
      <c r="I53" s="4"/>
      <c r="J53" s="4"/>
      <c r="L53" s="4"/>
      <c r="M53" s="4"/>
      <c r="N53" s="4"/>
      <c r="O53" s="4"/>
    </row>
    <row r="54" spans="8:16" ht="48.75" customHeight="1" x14ac:dyDescent="0.25">
      <c r="H54" s="94" t="s">
        <v>83</v>
      </c>
      <c r="I54" s="94"/>
      <c r="J54" s="94"/>
      <c r="K54" s="94"/>
      <c r="L54" s="94"/>
      <c r="M54" s="94"/>
      <c r="N54" s="94"/>
      <c r="O54" s="94"/>
      <c r="P54" s="94"/>
    </row>
  </sheetData>
  <sheetProtection selectLockedCells="1"/>
  <mergeCells count="27">
    <mergeCell ref="I49:N49"/>
    <mergeCell ref="I50:N50"/>
    <mergeCell ref="I51:N51"/>
    <mergeCell ref="I52:O52"/>
    <mergeCell ref="H54:P54"/>
    <mergeCell ref="I44:O44"/>
    <mergeCell ref="I45:N45"/>
    <mergeCell ref="I46:N46"/>
    <mergeCell ref="I47:N47"/>
    <mergeCell ref="I48:N48"/>
    <mergeCell ref="G1:W1"/>
    <mergeCell ref="A3:A4"/>
    <mergeCell ref="I3:I4"/>
    <mergeCell ref="F42:F43"/>
    <mergeCell ref="G3:G4"/>
    <mergeCell ref="H3:H4"/>
    <mergeCell ref="C42:E43"/>
    <mergeCell ref="J3:N3"/>
    <mergeCell ref="S3:V3"/>
    <mergeCell ref="W3:W4"/>
    <mergeCell ref="X3:X4"/>
    <mergeCell ref="B3:B4"/>
    <mergeCell ref="C3:C4"/>
    <mergeCell ref="D3:D4"/>
    <mergeCell ref="E3:E4"/>
    <mergeCell ref="F3:F4"/>
    <mergeCell ref="O3:R3"/>
  </mergeCells>
  <pageMargins left="3.937007874015748E-2" right="0.23622047244094491" top="0.74803149606299213" bottom="0.74803149606299213" header="0.31496062992125984" footer="0.31496062992125984"/>
  <pageSetup scale="90" fitToHeight="10" orientation="landscape" r:id="rId1"/>
  <headerFooter scaleWithDoc="0" alignWithMargins="0">
    <oddHeader xml:space="preserve">&amp;C&amp;"-,Negrita"&amp;13SISTEMA ESTATAL DE EVALUACIÓN
&amp;12PROGRAMA OPERATIVO ANUAL 2015&amp;R&amp;"-,Negrita"POA - 2015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POA 2015</vt:lpstr>
      <vt:lpstr>'Formato POA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2016-07-20T21:06:08Z</cp:lastPrinted>
  <dcterms:created xsi:type="dcterms:W3CDTF">2016-06-01T21:50:16Z</dcterms:created>
  <dcterms:modified xsi:type="dcterms:W3CDTF">2016-07-20T21:08:05Z</dcterms:modified>
</cp:coreProperties>
</file>