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1595" windowHeight="5640"/>
  </bookViews>
  <sheets>
    <sheet name="Proyecto" sheetId="1" r:id="rId1"/>
    <sheet name="Proceso 1-1" sheetId="2" r:id="rId2"/>
    <sheet name="Proceso 1-2" sheetId="16" r:id="rId3"/>
    <sheet name="Proceso2-1" sheetId="3" r:id="rId4"/>
    <sheet name="Proceso 2-2" sheetId="15" r:id="rId5"/>
    <sheet name="Proceso3-1" sheetId="4" r:id="rId6"/>
    <sheet name="Proceso 3-2" sheetId="17" r:id="rId7"/>
    <sheet name="Proceso 3-3" sheetId="18" r:id="rId8"/>
    <sheet name="Proceso 3-4" sheetId="19" r:id="rId9"/>
    <sheet name="Proceso 4-1" sheetId="5" r:id="rId10"/>
    <sheet name="Proceso 4-2" sheetId="20" r:id="rId11"/>
    <sheet name="Proceso 5-1" sheetId="14" r:id="rId12"/>
    <sheet name="Proceso 6-1" sheetId="7" r:id="rId13"/>
    <sheet name="Proceso 6-2" sheetId="21" r:id="rId14"/>
    <sheet name="Hoja1" sheetId="22" r:id="rId15"/>
  </sheets>
  <externalReferences>
    <externalReference r:id="rId16"/>
    <externalReference r:id="rId17"/>
  </externalReferences>
  <definedNames>
    <definedName name="_xlnm.Print_Area" localSheetId="1">'Proceso 1-1'!$A$1:$Q$92</definedName>
    <definedName name="_xlnm.Print_Area" localSheetId="9">'Proceso 4-1'!$A$1:$Q$79</definedName>
    <definedName name="_xlnm.Print_Area" localSheetId="10">'Proceso 4-2'!$A$1:$Q$82</definedName>
    <definedName name="_xlnm.Print_Area" localSheetId="11">'Proceso 5-1'!$A$1:$Q$75</definedName>
    <definedName name="_xlnm.Print_Area" localSheetId="12">'Proceso 6-1'!$A$1:$Q$78</definedName>
    <definedName name="_xlnm.Print_Area" localSheetId="3">'Proceso2-1'!$A$1:$Q$78</definedName>
    <definedName name="_xlnm.Print_Area" localSheetId="5">'Proceso3-1'!$A$1:$Q$97</definedName>
    <definedName name="_xlnm.Print_Area" localSheetId="0">Proyecto!$A$1:$Q$107</definedName>
  </definedNames>
  <calcPr calcId="144525"/>
</workbook>
</file>

<file path=xl/calcChain.xml><?xml version="1.0" encoding="utf-8"?>
<calcChain xmlns="http://schemas.openxmlformats.org/spreadsheetml/2006/main">
  <c r="O38" i="16" l="1"/>
  <c r="N38" i="16"/>
  <c r="J38" i="16"/>
  <c r="O4" i="22"/>
  <c r="N4" i="22"/>
  <c r="J4" i="22"/>
  <c r="O39" i="21" l="1"/>
  <c r="N39" i="21"/>
  <c r="N38" i="21"/>
  <c r="O38" i="21"/>
  <c r="Q18" i="21"/>
  <c r="N18" i="21"/>
  <c r="O39" i="7"/>
  <c r="N39" i="7"/>
  <c r="Q18" i="7"/>
  <c r="N18" i="7"/>
  <c r="Q18" i="14"/>
  <c r="N18" i="14"/>
  <c r="Q18" i="20"/>
  <c r="N18" i="20"/>
  <c r="Q18" i="5"/>
  <c r="N18" i="5"/>
  <c r="Q18" i="19"/>
  <c r="N18" i="19"/>
  <c r="Q18" i="18"/>
  <c r="N18" i="18"/>
  <c r="Q18" i="17"/>
  <c r="N18" i="17"/>
  <c r="Q18" i="4"/>
  <c r="N18" i="4"/>
  <c r="Q18" i="15"/>
  <c r="N18" i="15"/>
  <c r="Q18" i="3"/>
  <c r="N18" i="3"/>
  <c r="Q18" i="16"/>
  <c r="N18" i="16"/>
  <c r="Q18" i="2"/>
  <c r="N18" i="2"/>
  <c r="P18" i="1"/>
  <c r="Q18" i="1" s="1"/>
  <c r="O18" i="1"/>
  <c r="M18" i="1"/>
  <c r="N18" i="1" s="1"/>
  <c r="L18" i="1"/>
  <c r="K18" i="1"/>
  <c r="J18" i="1"/>
  <c r="H18" i="1"/>
  <c r="D18" i="1"/>
  <c r="O39" i="5" l="1"/>
  <c r="N39" i="5"/>
  <c r="O40" i="20" l="1"/>
  <c r="N40" i="20"/>
  <c r="O39" i="20"/>
  <c r="N39" i="20"/>
  <c r="P82" i="20" l="1"/>
  <c r="P81" i="20"/>
  <c r="P80" i="20"/>
  <c r="P78" i="20"/>
  <c r="P77" i="20"/>
  <c r="P76" i="20"/>
  <c r="P95" i="19" l="1"/>
  <c r="P94" i="19"/>
  <c r="P92" i="19"/>
  <c r="P90" i="19"/>
  <c r="P74" i="19"/>
  <c r="P73" i="19"/>
  <c r="P72" i="19"/>
  <c r="G38" i="19"/>
  <c r="O38" i="17"/>
  <c r="N38" i="17"/>
  <c r="P97" i="18"/>
  <c r="P96" i="18"/>
  <c r="P94" i="18"/>
  <c r="P92" i="18"/>
  <c r="P76" i="18"/>
  <c r="P75" i="18"/>
  <c r="P74" i="18"/>
  <c r="J38" i="18"/>
  <c r="G38" i="18"/>
  <c r="P95" i="17"/>
  <c r="P94" i="17"/>
  <c r="P92" i="17"/>
  <c r="P90" i="17"/>
  <c r="P74" i="17"/>
  <c r="P73" i="17"/>
  <c r="P72" i="17"/>
  <c r="J38" i="17"/>
  <c r="P90" i="16"/>
  <c r="O90" i="16" s="1"/>
  <c r="P89" i="16"/>
  <c r="O89" i="16" s="1"/>
  <c r="P88" i="16"/>
  <c r="O88" i="16" s="1"/>
  <c r="P86" i="16"/>
  <c r="O86" i="16" s="1"/>
  <c r="P85" i="16"/>
  <c r="O85" i="16" s="1"/>
  <c r="P84" i="16"/>
  <c r="O84" i="16" s="1"/>
  <c r="P83" i="16"/>
  <c r="O83" i="16" s="1"/>
  <c r="P82" i="16"/>
  <c r="O82" i="16" s="1"/>
  <c r="P81" i="16"/>
  <c r="O81" i="16" s="1"/>
  <c r="P80" i="16"/>
  <c r="O80" i="16" s="1"/>
  <c r="P79" i="16"/>
  <c r="O79" i="16" s="1"/>
  <c r="P78" i="16"/>
  <c r="O78" i="16" s="1"/>
  <c r="P77" i="16"/>
  <c r="O77" i="16" s="1"/>
  <c r="P75" i="16"/>
  <c r="O75" i="16" s="1"/>
  <c r="P74" i="16"/>
  <c r="O74" i="16" s="1"/>
  <c r="P73" i="16"/>
  <c r="O73" i="16" s="1"/>
  <c r="P72" i="16"/>
  <c r="O72" i="16" s="1"/>
  <c r="P71" i="16"/>
  <c r="O71" i="16" s="1"/>
  <c r="O39" i="16"/>
  <c r="N39" i="16"/>
  <c r="J39" i="16"/>
  <c r="O39" i="15"/>
  <c r="N39" i="15"/>
  <c r="J39" i="15"/>
  <c r="P80" i="15"/>
  <c r="P79" i="15"/>
  <c r="N38" i="4" l="1"/>
  <c r="N39" i="4"/>
  <c r="P76" i="3"/>
  <c r="P75" i="3"/>
  <c r="P89" i="2"/>
  <c r="P90" i="2"/>
  <c r="P91" i="2"/>
  <c r="O91" i="2" s="1"/>
  <c r="P76" i="2"/>
  <c r="P75" i="2"/>
  <c r="O75" i="2" s="1"/>
  <c r="P79" i="2"/>
  <c r="O79" i="2" s="1"/>
  <c r="P80" i="2"/>
  <c r="O80" i="2" s="1"/>
  <c r="P81" i="2"/>
  <c r="O81" i="2" s="1"/>
  <c r="P82" i="2"/>
  <c r="O82" i="2" s="1"/>
  <c r="P83" i="2"/>
  <c r="O83" i="2" s="1"/>
  <c r="P84" i="2"/>
  <c r="O84" i="2" s="1"/>
  <c r="P85" i="2"/>
  <c r="O85" i="2" s="1"/>
  <c r="P86" i="2"/>
  <c r="O86" i="2" s="1"/>
  <c r="P87" i="2"/>
  <c r="O87" i="2" s="1"/>
  <c r="P78" i="2"/>
  <c r="O78" i="2" s="1"/>
  <c r="O76" i="2"/>
  <c r="P74" i="2"/>
  <c r="O74" i="2" s="1"/>
  <c r="O89" i="2"/>
  <c r="O90" i="2"/>
  <c r="P73" i="2"/>
  <c r="O73" i="2" s="1"/>
  <c r="P72" i="2"/>
  <c r="O72" i="2" s="1"/>
  <c r="P75" i="14"/>
  <c r="P74" i="14"/>
  <c r="O38" i="14"/>
  <c r="N38" i="5"/>
  <c r="P78" i="5"/>
  <c r="P79" i="5"/>
  <c r="P77" i="5"/>
  <c r="P74" i="5"/>
  <c r="P75" i="5"/>
  <c r="P73" i="5"/>
  <c r="O38" i="5"/>
  <c r="P96" i="4" l="1"/>
  <c r="P95" i="4"/>
  <c r="P93" i="4"/>
  <c r="P91" i="4"/>
  <c r="P73" i="4"/>
  <c r="P74" i="4"/>
  <c r="P75" i="4"/>
  <c r="O39" i="4" l="1"/>
  <c r="O38" i="4"/>
  <c r="O38" i="7" l="1"/>
  <c r="N38" i="7"/>
  <c r="O38" i="3" l="1"/>
  <c r="N38" i="3"/>
  <c r="J38" i="3"/>
  <c r="O39" i="2" l="1"/>
  <c r="O38" i="2"/>
  <c r="N39" i="2"/>
  <c r="N38" i="2"/>
  <c r="J39" i="2"/>
  <c r="J38" i="2"/>
  <c r="J44" i="2" l="1"/>
  <c r="J45" i="2"/>
</calcChain>
</file>

<file path=xl/sharedStrings.xml><?xml version="1.0" encoding="utf-8"?>
<sst xmlns="http://schemas.openxmlformats.org/spreadsheetml/2006/main" count="1609" uniqueCount="264">
  <si>
    <t>AVANCE TRIMESTRAL EN EL CUMPLIMIENTO DE LAS METAS DEL INDICADOR</t>
  </si>
  <si>
    <t xml:space="preserve">NÚMERO Y NOMBRE DEL PROGRAMA </t>
  </si>
  <si>
    <t>36 Cultura y Arte</t>
  </si>
  <si>
    <t>NOMBRE DEL PROYECTO O PROCESO</t>
  </si>
  <si>
    <t>Centro de las Artes Cinematográficas del Noroeste</t>
  </si>
  <si>
    <t>CLAVE PROGRAMÁTICA</t>
  </si>
  <si>
    <t>UNIDAD RESPONSABLE</t>
  </si>
  <si>
    <t>Instituto Sonorense de Cultura</t>
  </si>
  <si>
    <t xml:space="preserve">  UNIDAD EJECUTORA</t>
  </si>
  <si>
    <t>Dirección General</t>
  </si>
  <si>
    <t>OBJETIVO DEL PROYECTO O PROCESO</t>
  </si>
  <si>
    <t>Difundir, promover y fomentar el aprecio por nuestro Patrimonio Cultural e impulsar los esfuerzos que se realicen en materia de cine en Sonora, Sinaloa y Baja California Norte y Sur.</t>
  </si>
  <si>
    <t>RESULTADO ESPERADO</t>
  </si>
  <si>
    <t>Instalar un Centro de la Artes Cinematográficas del Noroeste</t>
  </si>
  <si>
    <t>PRESUPUESTO</t>
  </si>
  <si>
    <t>Original</t>
  </si>
  <si>
    <t>Modificado</t>
  </si>
  <si>
    <t>Avance en el trimestre</t>
  </si>
  <si>
    <t xml:space="preserve">Avance acumulado </t>
  </si>
  <si>
    <t>Programado</t>
  </si>
  <si>
    <t>Comprometido</t>
  </si>
  <si>
    <t>Devengado</t>
  </si>
  <si>
    <t>Ejercido Pagado</t>
  </si>
  <si>
    <t xml:space="preserve"> % 
(Ejercido / Devengado)</t>
  </si>
  <si>
    <t>Ejercido 
Pagado</t>
  </si>
  <si>
    <t>DATOS DEL INDICADOR</t>
  </si>
  <si>
    <t>Nombre del indicador</t>
  </si>
  <si>
    <t>Indice de cumplimiento de la Obra</t>
  </si>
  <si>
    <t>Tipo</t>
  </si>
  <si>
    <t xml:space="preserve">Fórmula de cálculo </t>
  </si>
  <si>
    <t>(Obra realizada / Obra programada) * 100</t>
  </si>
  <si>
    <r>
      <t>Interpretación</t>
    </r>
    <r>
      <rPr>
        <b/>
        <vertAlign val="superscript"/>
        <sz val="10"/>
        <rFont val="Arial"/>
        <family val="2"/>
      </rPr>
      <t xml:space="preserve"> </t>
    </r>
  </si>
  <si>
    <t>Mide el cumplimiento de la obra realizada respecto a lo programado</t>
  </si>
  <si>
    <t>Dimensión del indicador</t>
  </si>
  <si>
    <t>Eficiencia</t>
  </si>
  <si>
    <t>Sentido (descendente o ascendente)</t>
  </si>
  <si>
    <t>ascendente</t>
  </si>
  <si>
    <t>Valor (acumulable o no acumulable)</t>
  </si>
  <si>
    <t>N/A</t>
  </si>
  <si>
    <t>Frecuencia de medición</t>
  </si>
  <si>
    <t>Anual</t>
  </si>
  <si>
    <t xml:space="preserve">AVANCE DEL INDICADOR </t>
  </si>
  <si>
    <t>Trimestre</t>
  </si>
  <si>
    <t>1er</t>
  </si>
  <si>
    <t>Variables</t>
  </si>
  <si>
    <r>
      <t>Unidad de medida</t>
    </r>
    <r>
      <rPr>
        <b/>
        <vertAlign val="superscript"/>
        <sz val="9"/>
        <rFont val="Arial"/>
        <family val="2"/>
      </rPr>
      <t xml:space="preserve">  </t>
    </r>
  </si>
  <si>
    <t>Meta anual</t>
  </si>
  <si>
    <t>Avance acumulado</t>
  </si>
  <si>
    <t>Avance respecto de la meta anual (%)</t>
  </si>
  <si>
    <t>Semáforo</t>
  </si>
  <si>
    <t>Alcanzado</t>
  </si>
  <si>
    <t>%</t>
  </si>
  <si>
    <t>Obra realizada</t>
  </si>
  <si>
    <t>Centro Cultural</t>
  </si>
  <si>
    <t>Obra programada</t>
  </si>
  <si>
    <t>COMPORTAMIENTO HISTÓRICO DEL INDICADOR HACIA LA META</t>
  </si>
  <si>
    <t>Variable</t>
  </si>
  <si>
    <t>Unidad de medida</t>
  </si>
  <si>
    <t>Meta 2015</t>
  </si>
  <si>
    <t>Descripción del factor de comparación:</t>
  </si>
  <si>
    <t>Criterios de semaforización</t>
  </si>
  <si>
    <r>
      <rPr>
        <b/>
        <sz val="10"/>
        <rFont val="Arial"/>
        <family val="2"/>
      </rPr>
      <t>Aceptable (color verde):</t>
    </r>
    <r>
      <rPr>
        <sz val="10"/>
        <rFont val="Arial"/>
        <family val="2"/>
      </rPr>
      <t xml:space="preserve"> Cuando el avance de la meta del indicador alcance un cumplimiento de entre 80 y 100% respecto al valor acumulado programado </t>
    </r>
  </si>
  <si>
    <r>
      <rPr>
        <b/>
        <sz val="10"/>
        <rFont val="Arial"/>
        <family val="2"/>
      </rPr>
      <t>Con riesgo (color amarillo):</t>
    </r>
    <r>
      <rPr>
        <sz val="10"/>
        <rFont val="Arial"/>
        <family val="2"/>
      </rPr>
      <t xml:space="preserve"> Cuando el avance de la meta se ubique dentro del rango del 51 al 79% respecto al valor acumulado programado</t>
    </r>
  </si>
  <si>
    <r>
      <rPr>
        <b/>
        <sz val="10"/>
        <rFont val="Arial"/>
        <family val="2"/>
      </rPr>
      <t>Crítico (color rojo):</t>
    </r>
    <r>
      <rPr>
        <sz val="10"/>
        <rFont val="Arial"/>
        <family val="2"/>
      </rPr>
      <t xml:space="preserve"> Cuando el cumplimiento de la meta registre un avance de 50% o menos respecto al valor acumulado programado  </t>
    </r>
  </si>
  <si>
    <t>REPRESENTACIÓN GRÁFICA DE LOS AVANCES</t>
  </si>
  <si>
    <t>Ejemplos</t>
  </si>
  <si>
    <t>Cumplida</t>
  </si>
  <si>
    <t>En Proceso</t>
  </si>
  <si>
    <t>EVALUACIÓN CUALITATIVA</t>
  </si>
  <si>
    <t>PROSPECTIVA</t>
  </si>
  <si>
    <t>METAS FÍSICAS RELACIONADAS</t>
  </si>
  <si>
    <t>UNIDAD DE MEDIDA</t>
  </si>
  <si>
    <t>PROGRAMADA</t>
  </si>
  <si>
    <t>ALCANZADA</t>
  </si>
  <si>
    <t>Instalar un espacio cultural que albergue una sala de cine, un centro de investigación, mediateca, fonoteca, una librería especializada, y áreas sociales como cafetería, dulcería y jardines desérticos.</t>
  </si>
  <si>
    <t>Acción</t>
  </si>
  <si>
    <t>En proceso</t>
  </si>
  <si>
    <t>Contribuir integralmente al desarrollo cultural en el Estado, coordinando y ejecutando en su caso, programas y proyectos específicos de investigación, capacitación, creación y producción en el Estado; así como representar legalmente al Instituto y coordinar el desarrollo de las actividades técnicas y administrativas del Instituto en forma cabal y oportuna.</t>
  </si>
  <si>
    <t>Difundir y apoyar el desarrollo cultural en el Estado.</t>
  </si>
  <si>
    <t>Índice de promoción de creadores de expresiones artísticas.</t>
  </si>
  <si>
    <t>(Artistas promovidos a través del FECAS / Artistas que solicitaron ser promovidos) * 100</t>
  </si>
  <si>
    <t>Determina la proporción de artistas promovidos respecto a los que solicitaron
ser promovidos</t>
  </si>
  <si>
    <t>Cobertura</t>
  </si>
  <si>
    <t>Trimestral</t>
  </si>
  <si>
    <t>Gestión</t>
  </si>
  <si>
    <t>Artistas promovidos a través del FECAS</t>
  </si>
  <si>
    <t xml:space="preserve"> Artistas que solicitaron ser promovidos</t>
  </si>
  <si>
    <t>Persona</t>
  </si>
  <si>
    <t>Artistas que solicitaron ser promovidos</t>
  </si>
  <si>
    <t>Difundir la cultura en el Estado</t>
  </si>
  <si>
    <t>Producir cápsulas para radios y TV sobre arte y cultura</t>
  </si>
  <si>
    <t>Organizar ruedas de prensa con los diferentes medios de comunicación.</t>
  </si>
  <si>
    <t>Elaborar boletines, síntesis de prensa, mailing y notas informativas.</t>
  </si>
  <si>
    <t>Diseñar volantes, carteles, invitaciones, portadas de libros, cartelera cultural, boletos para eventos, carpetas de trabajo y presentaciones de power point.</t>
  </si>
  <si>
    <t>Editar, actualizar y mantener páginas web</t>
  </si>
  <si>
    <t>Promover proyectos cultural a través de los fondos concurrentes</t>
  </si>
  <si>
    <t>Realizar actividades a través Del PECDA-FECAS</t>
  </si>
  <si>
    <t>Realizar actividades a través del PDCMS</t>
  </si>
  <si>
    <t>Realizar actividades a través del FORCA</t>
  </si>
  <si>
    <t>Realizar actividades a través del Fondo Yoreme</t>
  </si>
  <si>
    <t>Realizar actividades a través del Prodici</t>
  </si>
  <si>
    <t>Realizar actividades a través del PACMyC</t>
  </si>
  <si>
    <t>Realizar actividades a través del Programa para Públicos Específicos</t>
  </si>
  <si>
    <t>Realizar actividades a través del Programa de Desarrollo Cultural de la Juventud</t>
  </si>
  <si>
    <t>Realizar actividades a través del Programa de Desarrollo Cultural Infantil, Alas y Raíces</t>
  </si>
  <si>
    <t>Realizar actividades a través del Fondo de Lectura</t>
  </si>
  <si>
    <t>Convenir y apoyar con artistas, creadores, promotores y trabajadores culturales, organismos e Instituciones, para el desarrollo de actividades artístico culturales.</t>
  </si>
  <si>
    <t>Apoyar a la comunidad artística, organismos e Instituciones en eventos artístico culturales.</t>
  </si>
  <si>
    <t>Celebrar convenios con el Conaculta, Instituciones municipales, educativas, fondos, asociaciones civiles, públicas y privadas.</t>
  </si>
  <si>
    <t>Participar en reuniones de desarrollo cultural y del Consejo Directivo.</t>
  </si>
  <si>
    <t>Spot</t>
  </si>
  <si>
    <t>Anuncio</t>
  </si>
  <si>
    <t>Documento</t>
  </si>
  <si>
    <t xml:space="preserve">DATOS DEL INDICADOR </t>
  </si>
  <si>
    <t>Eficiencia en la ejecución de Spots y producciones especiales para radio y TV.</t>
  </si>
  <si>
    <t>(Número de Spots y producciones especiales para radio y TV realizados / Número de Spots y producciones especiales para radio y TV programados) * 100</t>
  </si>
  <si>
    <t>Refiere la proporción de spots y producciones especiales para radio y Tv
realizados con respecto a los programados.</t>
  </si>
  <si>
    <t>Número de Spots y producciones especiales para radio y TV realizados</t>
  </si>
  <si>
    <t>Número de Spots y producciones especiales para radio y TV programados</t>
  </si>
  <si>
    <t>Programático</t>
  </si>
  <si>
    <t>Brindar servicios culturales de calidad en todas las comunidades de la Entidad.</t>
  </si>
  <si>
    <t>Lograr que se brinden servicios culturales de calidad en todas las comunidades de la Entidad, impulsando el conocimiento, difusión y valoración del sentido de identidad regional bajo una visión de diversidad y vanguardia.</t>
  </si>
  <si>
    <t>Mide el crecimiento porcentual anual de asistentes a eventos artístico-culturales realizados en el Estado.</t>
  </si>
  <si>
    <t>Crecimiento de la asistencia a festivales, festividades y eventos artísticos-culturales en el Estado.</t>
  </si>
  <si>
    <t>((Asistentes a eventos culturales año actual / Asistentes a eventos culturales año anterior) -1) * 100</t>
  </si>
  <si>
    <t>Coordinación General de Red Cultural</t>
  </si>
  <si>
    <t>Incrementar el número de asistentes a los festivales, apoyos a festividades
municipales y eventos artísticos-culturales en el Estado.</t>
  </si>
  <si>
    <t>Impacto</t>
  </si>
  <si>
    <t>Estratégico</t>
  </si>
  <si>
    <t>Asistentes a eventos culturales año actual</t>
  </si>
  <si>
    <t>Asistentes a eventos culturales año anterior</t>
  </si>
  <si>
    <t>Índice de incorporación de municipios a la Red Cultural</t>
  </si>
  <si>
    <t>(Municipios incorporados a la Red Cultural / Total de Municipios del Estado) * 100</t>
  </si>
  <si>
    <t>Determina el crecimiento porcentual trimestral de la participación de los municipios en eventos culturales organizados por la Coordinación General Red Cultural.</t>
  </si>
  <si>
    <t>Municipios incorporados a la Red Cultural</t>
  </si>
  <si>
    <t>Total de Municipios del Estado</t>
  </si>
  <si>
    <t>Municipio</t>
  </si>
  <si>
    <t>Apoyar en la planeación, organización y realización de los distintos eventos culturales que produzca o promueva el Instituto en coordinación con las demás áreas.</t>
  </si>
  <si>
    <t>Organizar y realizar eventos artístico culturales en el, así como eventos realizados y apoyados por las áreas de Festivales y Artes Escénicas.</t>
  </si>
  <si>
    <t>Organizar concursos de artes escénicas.</t>
  </si>
  <si>
    <t>Concurso</t>
  </si>
  <si>
    <t>Coordinación General de Bibliotecas y Patrimonio Cultural</t>
  </si>
  <si>
    <t>Fomentar el hábito por la lectura.</t>
  </si>
  <si>
    <t>Realizar actividades en la bibliotecas públicas de la red estatal de bibliotecas</t>
  </si>
  <si>
    <t>Realizar actividades en salas de lectura</t>
  </si>
  <si>
    <t>Realizar actividades a través del programa sonora Lee</t>
  </si>
  <si>
    <t>Organizar y realizar la Feria del Libro.</t>
  </si>
  <si>
    <t>Organizar concursos de literatura y en bibliotecas.</t>
  </si>
  <si>
    <t>Concursos de Libro Sonorense.</t>
  </si>
  <si>
    <t>Concurso de Literatura Intersecundarias</t>
  </si>
  <si>
    <t>Concurso Infantil de Creación Literaria “Enriqueta Montaño de Parodi”.</t>
  </si>
  <si>
    <t>Concurso Juvenil de Literatura “Ma. Guadalupe Rico de Ramírez”</t>
  </si>
  <si>
    <t>Certámenes Estatales de Fomento a la Lectura</t>
  </si>
  <si>
    <t>Juegos Florales Anita Pompa de Trujillo</t>
  </si>
  <si>
    <t>Certamen de Investigación sobre la celebración del Día de Muertos</t>
  </si>
  <si>
    <t>Certamen de Calaveras Literarias</t>
  </si>
  <si>
    <t>Concurso Una Anotación por la Lectura</t>
  </si>
  <si>
    <t>Edición, impresión, presentación y venta de Libros editados por el ISC.</t>
  </si>
  <si>
    <t>Realizar ediciones de libros</t>
  </si>
  <si>
    <t>Realizar impresiones de libros</t>
  </si>
  <si>
    <t>Realizar presentaciones de libros</t>
  </si>
  <si>
    <t>Venta de Libros</t>
  </si>
  <si>
    <t>Realizar actividades artísticoculturales
en los museos que integran la Red
Estatal.</t>
  </si>
  <si>
    <t>Atención a visitantes en los museos de la Red Estatal.</t>
  </si>
  <si>
    <t>Realizar actividades que promuevan y difundan las culturas populares y la actividad de los grupos étnicos del Estado</t>
  </si>
  <si>
    <t>Realizar talleres y actividades artístico culturales en centros culturales indígenas y centros de culturas populares.</t>
  </si>
  <si>
    <t>Realizar capacitaciones a promotores culturales indígenas.</t>
  </si>
  <si>
    <t>Realizar investigaciones de campo con las diferentes Etnias del Estado.</t>
  </si>
  <si>
    <t>Taller</t>
  </si>
  <si>
    <t>Capacitación</t>
  </si>
  <si>
    <t>Realizar eventos artísticoculturales a través de las áreas de música.</t>
  </si>
  <si>
    <t>Ofrecer conciertos de temporada de la Orquesta Filarmónica de Sonora.</t>
  </si>
  <si>
    <t>Ofrecer conciertos de temporada de la Orquesta Juvenil de Sonora.</t>
  </si>
  <si>
    <t>Ofrecer conciertos de temporada de la Banda de Música del Estado.</t>
  </si>
  <si>
    <t>Realizar eventos de Artes Visuales.</t>
  </si>
  <si>
    <t>Realizar exposiciones y talleres.</t>
  </si>
  <si>
    <t>Organizar y realizar Fotoseptiembre.</t>
  </si>
  <si>
    <t>Realizar eventos cinematográficos y actividades que promuevan el séptimo arte en la Entidad.</t>
  </si>
  <si>
    <t>Ofrecer talleres de educación artística</t>
  </si>
  <si>
    <t>Ofrecer talleres de educación artística a través de la casa de la cultura, en semestres regulares y de verano, así como los del programa de música orquestal.</t>
  </si>
  <si>
    <t>Ofrecer talleres de educación artística a través de casa de la cultura en la comunidad.</t>
  </si>
  <si>
    <t>Realizar eventos culturales en las instalaciones de Casa de la Cultura y en la comunidad</t>
  </si>
  <si>
    <t>Restaurar, rehabilitar y equipar espacios culturales en distintos municipios del estado.</t>
  </si>
  <si>
    <t>Mantener en buen estado los edificios del ISC.</t>
  </si>
  <si>
    <t>Dar seguimiento al presupuesto autorizado y metas establecidas para la actividad cultural</t>
  </si>
  <si>
    <t>Elaborar informes de presupuesto y seguimiento de metas, que evidencien el propósito institucional.</t>
  </si>
  <si>
    <t>Centro de las Artes Cinematográficas del Noroeste.</t>
  </si>
  <si>
    <t>Emprender acciones que contribuyan a la preservación y fortalecimiento de la riqueza cultural y el desarrollo indígena, promoviendo la participación y el disfrute del patrimonio cultural y el arte popular; así como fomentar el interés por el hábito a la lectura en la población del Estado.</t>
  </si>
  <si>
    <t>Contribuir a la preservación y fortalecimiento de la riqueza cultural y el
desarrollo indígena, así como fomentar el hábito a la lectura en el Estado.</t>
  </si>
  <si>
    <t>Crecimiento de la asistencia a eventos culturales de fomento a la lectura del estado.</t>
  </si>
  <si>
    <t>(Asistentes a eventos culturales de fomento a la lectura año actual / Asistentes a
eventos culturales de fomento a la lectura año anterior) -1 X 100.</t>
  </si>
  <si>
    <t>Determina la variación porcentual de espectadores a eventos de Fomento a la
Lectura en el año actual con respecto al año anterior</t>
  </si>
  <si>
    <t>2111121F4H022424200H</t>
  </si>
  <si>
    <t>2111121F4H022424203I</t>
  </si>
  <si>
    <t>2111121F4H022424206W</t>
  </si>
  <si>
    <t>Espectador</t>
  </si>
  <si>
    <t>No</t>
  </si>
  <si>
    <t>Asistentes a eventos culturales de fomento a la lectura año actual</t>
  </si>
  <si>
    <t>Asistentes a eventos culturales de fomento a la lectura año anterior</t>
  </si>
  <si>
    <t>Ascendente</t>
  </si>
  <si>
    <t>Asistentes a eventos culturales de fomento a la lectura</t>
  </si>
  <si>
    <t>Meta Anual</t>
  </si>
  <si>
    <t>100%
Avance</t>
  </si>
  <si>
    <t>2111121F4H022424207B</t>
  </si>
  <si>
    <t>Dirección General/ Coordinación General de Promoción Musical y Artes Visuales</t>
  </si>
  <si>
    <t>Promover el gusto y aprecio por la música orquestal en todas sus manifestaciones y de la música de origen popular, así como el fortalecimiento de las artes visuales en nuestro Estado y en otras entidades federativas.</t>
  </si>
  <si>
    <t>Conciertos de música programados</t>
  </si>
  <si>
    <t>Porcentaje de cumplimiento en la realización de conciertos de temporada.</t>
  </si>
  <si>
    <t>Conciertos de música realizados</t>
  </si>
  <si>
    <t>Mide el porcentaje de cumplimiento de los conciertos realizados respecto a los programados.</t>
  </si>
  <si>
    <t>(Conciertos de música realizados / Conciertos de música programados) * 100</t>
  </si>
  <si>
    <t>Elevar la participación de los sonorenses en eventos de promoción de la lectura y fomentar el aprecio por el Patrimonio Cultural de nuestro Estado.</t>
  </si>
  <si>
    <t>Contribuir integralmente al desarrollo cultural en el Estado, coordinando y ejecutando en su caso, programas y proyectos específicos de investigación, capacitación, creación y producción en el Estado</t>
  </si>
  <si>
    <t>Mide los talleres de educación artística realizados respecto a los programados.</t>
  </si>
  <si>
    <t>índice de eficiencia en la realización de talleres de educación artística en Casa de la Cultura</t>
  </si>
  <si>
    <t>(Talleres de educación artística realizados / talleres de educación artística programados) * 100</t>
  </si>
  <si>
    <t>Talleres de educación artística programados</t>
  </si>
  <si>
    <t>Talleres de educación artística programados y realizados</t>
  </si>
  <si>
    <t>En el primer trimestre del 2015, las metas se realizaron de acuerdo a lo programado,  gracias a los esfuerzos de la Dirección General y personal  de este Instituto Sonorense de Cultura,  que hicieron ajustes en el presupuesto financiero correspondiente al gasto de operación de este Instituto  y no implicaron un impacto en las metas, ya que se estas  fueron ejecutadas de acuerdo al Programa Anual.</t>
  </si>
  <si>
    <t>Dirección General / Coordinación General de Bibliotecas y Patrimonio Cultural</t>
  </si>
  <si>
    <t>Variación anual en el número de visitantes a los museos que integran la Red Estatal</t>
  </si>
  <si>
    <t>De Gestión</t>
  </si>
  <si>
    <t>(Visitantes a museos año actual / Visitantes a museos año anterior) -1 X 100</t>
  </si>
  <si>
    <t>Mide el crecimiento porcentual de los visitantes al museo en el año actual con respecto al año anterior</t>
  </si>
  <si>
    <t>Visitantes a museos año actual</t>
  </si>
  <si>
    <t>Visitante</t>
  </si>
  <si>
    <t>Visitantes a museos año anterior</t>
  </si>
  <si>
    <t>Porcentaje de usuarios atendidos en talleres impartidos en centros culturales de las etnias sonorenses</t>
  </si>
  <si>
    <t>De Gestón</t>
  </si>
  <si>
    <t>(Usuarios atendidos en Talleres impartidos en Centros Culturales de las etnias sonorenses / Total de población Indígena sonorenses) * 100</t>
  </si>
  <si>
    <t>Incrementar el número de personas que se benefician en estos talleres, con el fin de preservar nuestras etnias.</t>
  </si>
  <si>
    <t>Usuarios atendidos en talleres impartidos en Centros Culturales de las etnias sonorenses</t>
  </si>
  <si>
    <t>Usuario</t>
  </si>
  <si>
    <t>Total de Población Indígena sonorenses</t>
  </si>
  <si>
    <t>Porcentaje de cumplimiento en la realización de concursos de Literatura y Bibliotecas</t>
  </si>
  <si>
    <t>(Concursos de Literatura y bibliotecas realizados / Concursos de literatura y bibliotecas programados) * 100</t>
  </si>
  <si>
    <t>Mide los concursos de Literatura y Bibliotecas que se realizaron respecto a los programados.</t>
  </si>
  <si>
    <t xml:space="preserve">Concursos de Literatura y bibliotecas realizados </t>
  </si>
  <si>
    <t>Concursos de Literatura y bibliotecas programados</t>
  </si>
  <si>
    <t>Variación anual en la afluencia a eventos de Artes Visuales</t>
  </si>
  <si>
    <t>(Visitantes a eventos de Artes Visuales año actual/Visitantes a eventos de Artes Visuales añoanterior)-1X100</t>
  </si>
  <si>
    <t>Mide el crecimiento procentual de Artes Visuales año actual/Visitantes a eventos de Artes Visuales</t>
  </si>
  <si>
    <t>Asistentes a eventos de Artes Visuales realizados</t>
  </si>
  <si>
    <t>Asistentes a eventos de Artes Visuales programados</t>
  </si>
  <si>
    <t>Consolidar un público cautivo en las disciplinas de Música y Artes Visuales, que demanda preparación para la sociedad sonorense.</t>
  </si>
  <si>
    <t>Porcentaje de cumplimiento en acciones de mejora de la infraestructura cultural.</t>
  </si>
  <si>
    <t>(Acciones de mejora a la Infraestructura cultural realizadas / Acciones de mejora a la Infraestructura cultural programadas) * 100</t>
  </si>
  <si>
    <t>Acciones de mejora a la Infraestructura cultural realizadas</t>
  </si>
  <si>
    <t>Mide el porcentaje de cumplimiento de Acciones de mejora a la Infraestructura cultural realizadas con respecto a los programadas.</t>
  </si>
  <si>
    <t>Administrar y controlar el ejercicio del presupuesto autorizado para la actividad cultural</t>
  </si>
  <si>
    <t>Administrar adecuadamente el ejercicio y control del presupuesto autorizado al Instituto, así como proponer oportunamente las modificaciones que requiera, de acuerdo a las disposiciones legales y presupuestales.</t>
  </si>
  <si>
    <t>Realizar un buen uso de los recursos humanos, materiales y financieros, de acuerdo a lo que establece la Ley del Presupuesto de Egresos, Contabilidad Gubernamental y Gasto Público Estatal, su Reglamento y el Decreto del Presupuesto de Egresos del Gobierno del Estado de Sonora</t>
  </si>
  <si>
    <t>2111121F4H022424208W</t>
  </si>
  <si>
    <t>Dirección General/ Coordinación General de Admnistración</t>
  </si>
  <si>
    <t>Iniciación artística para niños, jóvenes y adultos de diversos sectores de la sociedad sonorense</t>
  </si>
  <si>
    <t>Incrementar el gusto por el arte y orientar al descubrimiento de vocaciones artísticas en la población en general, ofreciendo alternativas culturales y de oficio para el desarrollo integral del individuo, reforzando los elementos de la educación artística contenidos en la educación formal a nivel de enseñanza básica.</t>
  </si>
  <si>
    <t xml:space="preserve"> 2111121F4H022424207F</t>
  </si>
  <si>
    <t>Dirección General/ Coordinación General de Casa de la Cultura de Sonora</t>
  </si>
  <si>
    <t>Índice de eficiencia en el ejercicio del gasto.</t>
  </si>
  <si>
    <t>(Presupuesto Ejercido / Presupuesto Autorizado) * 100</t>
  </si>
  <si>
    <t>Refleja el porcentaje de cumplimiento del ejercicio del gasto</t>
  </si>
  <si>
    <t>Presupuesto ejercido</t>
  </si>
  <si>
    <t>Presupuesto autorizado</t>
  </si>
  <si>
    <t>Porcentaje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</si>
</sst>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Wingdings"/>
      <charset val="2"/>
    </font>
    <font>
      <sz val="9"/>
      <name val="Arial"/>
      <family val="2"/>
    </font>
    <font>
      <sz val="10"/>
      <name val="Times New Roman"/>
      <family val="1"/>
    </font>
    <font>
      <b/>
      <vertAlign val="superscript"/>
      <sz val="10"/>
      <name val="Arial"/>
      <family val="2"/>
    </font>
    <font>
      <sz val="10"/>
      <name val="Bookman Old Style"/>
      <family val="1"/>
    </font>
    <font>
      <b/>
      <vertAlign val="superscript"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rgb="FFC00000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74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theme="0" tint="-0.24994659260841701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theme="0" tint="-0.24994659260841701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theme="0" tint="-0.24994659260841701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478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6" fillId="0" borderId="23" xfId="0" applyFont="1" applyBorder="1" applyAlignment="1">
      <alignment vertical="center" wrapText="1"/>
    </xf>
    <xf numFmtId="9" fontId="6" fillId="0" borderId="23" xfId="1" applyFont="1" applyBorder="1" applyAlignment="1">
      <alignment vertical="center" wrapText="1"/>
    </xf>
    <xf numFmtId="0" fontId="4" fillId="4" borderId="23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wrapText="1"/>
    </xf>
    <xf numFmtId="164" fontId="2" fillId="4" borderId="23" xfId="0" applyNumberFormat="1" applyFont="1" applyFill="1" applyBorder="1" applyAlignment="1">
      <alignment wrapText="1"/>
    </xf>
    <xf numFmtId="0" fontId="2" fillId="0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/>
    </xf>
    <xf numFmtId="0" fontId="2" fillId="4" borderId="32" xfId="0" applyFont="1" applyFill="1" applyBorder="1" applyAlignment="1">
      <alignment vertical="center"/>
    </xf>
    <xf numFmtId="164" fontId="2" fillId="2" borderId="32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164" fontId="2" fillId="2" borderId="0" xfId="0" applyNumberFormat="1" applyFont="1" applyFill="1" applyAlignment="1">
      <alignment vertical="center"/>
    </xf>
    <xf numFmtId="9" fontId="12" fillId="2" borderId="0" xfId="0" applyNumberFormat="1" applyFont="1" applyFill="1" applyAlignment="1">
      <alignment vertical="center"/>
    </xf>
    <xf numFmtId="0" fontId="2" fillId="6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9" fontId="12" fillId="2" borderId="0" xfId="0" applyNumberFormat="1" applyFont="1" applyFill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2" fillId="7" borderId="0" xfId="0" applyFont="1" applyFill="1" applyAlignment="1">
      <alignment vertical="center"/>
    </xf>
    <xf numFmtId="0" fontId="2" fillId="2" borderId="39" xfId="0" applyFont="1" applyFill="1" applyBorder="1" applyAlignment="1">
      <alignment vertical="center"/>
    </xf>
    <xf numFmtId="9" fontId="2" fillId="2" borderId="39" xfId="0" applyNumberFormat="1" applyFont="1" applyFill="1" applyBorder="1" applyAlignment="1">
      <alignment vertical="center"/>
    </xf>
    <xf numFmtId="164" fontId="2" fillId="2" borderId="41" xfId="0" applyNumberFormat="1" applyFont="1" applyFill="1" applyBorder="1" applyAlignment="1">
      <alignment vertical="center" wrapText="1"/>
    </xf>
    <xf numFmtId="0" fontId="2" fillId="2" borderId="41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9" fontId="2" fillId="2" borderId="0" xfId="0" applyNumberFormat="1" applyFont="1" applyFill="1" applyBorder="1" applyAlignment="1">
      <alignment horizontal="left" vertical="center"/>
    </xf>
    <xf numFmtId="9" fontId="2" fillId="2" borderId="0" xfId="1" applyFont="1" applyFill="1" applyBorder="1" applyAlignment="1">
      <alignment horizontal="left" vertical="center"/>
    </xf>
    <xf numFmtId="9" fontId="2" fillId="2" borderId="0" xfId="0" applyNumberFormat="1" applyFont="1" applyFill="1" applyBorder="1" applyAlignment="1">
      <alignment vertical="center"/>
    </xf>
    <xf numFmtId="9" fontId="2" fillId="2" borderId="0" xfId="1" applyFont="1" applyFill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5" fontId="6" fillId="0" borderId="23" xfId="2" applyNumberFormat="1" applyFont="1" applyBorder="1" applyAlignment="1">
      <alignment vertical="center" wrapText="1"/>
    </xf>
    <xf numFmtId="0" fontId="2" fillId="2" borderId="2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3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2" fillId="2" borderId="39" xfId="0" applyFont="1" applyFill="1" applyBorder="1" applyAlignment="1">
      <alignment horizontal="left" vertical="center"/>
    </xf>
    <xf numFmtId="9" fontId="12" fillId="2" borderId="39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9" fontId="6" fillId="0" borderId="23" xfId="1" applyFont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wrapText="1"/>
    </xf>
    <xf numFmtId="0" fontId="2" fillId="4" borderId="32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9" fontId="12" fillId="2" borderId="39" xfId="1" applyFont="1" applyFill="1" applyBorder="1" applyAlignment="1">
      <alignment horizontal="center" vertical="center"/>
    </xf>
    <xf numFmtId="9" fontId="2" fillId="2" borderId="39" xfId="0" applyNumberFormat="1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53" xfId="0" applyFont="1" applyFill="1" applyBorder="1" applyAlignment="1">
      <alignment vertical="center"/>
    </xf>
    <xf numFmtId="0" fontId="12" fillId="2" borderId="39" xfId="0" applyFont="1" applyFill="1" applyBorder="1" applyAlignment="1">
      <alignment vertical="center"/>
    </xf>
    <xf numFmtId="9" fontId="12" fillId="2" borderId="39" xfId="0" applyNumberFormat="1" applyFont="1" applyFill="1" applyBorder="1" applyAlignment="1">
      <alignment vertical="center"/>
    </xf>
    <xf numFmtId="9" fontId="12" fillId="2" borderId="39" xfId="1" applyFont="1" applyFill="1" applyBorder="1" applyAlignment="1">
      <alignment vertical="center"/>
    </xf>
    <xf numFmtId="3" fontId="15" fillId="0" borderId="39" xfId="0" applyNumberFormat="1" applyFont="1" applyFill="1" applyBorder="1" applyAlignment="1">
      <alignment horizontal="center" vertical="center" wrapText="1"/>
    </xf>
    <xf numFmtId="3" fontId="12" fillId="0" borderId="39" xfId="3" applyNumberFormat="1" applyFont="1" applyFill="1" applyBorder="1" applyAlignment="1">
      <alignment horizontal="center" vertical="center" wrapText="1"/>
    </xf>
    <xf numFmtId="0" fontId="20" fillId="0" borderId="39" xfId="0" applyFont="1" applyBorder="1"/>
    <xf numFmtId="9" fontId="2" fillId="2" borderId="0" xfId="1" applyFont="1" applyFill="1" applyAlignment="1">
      <alignment vertical="center"/>
    </xf>
    <xf numFmtId="0" fontId="2" fillId="2" borderId="2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5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top" wrapText="1"/>
    </xf>
    <xf numFmtId="0" fontId="2" fillId="2" borderId="56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/>
    </xf>
    <xf numFmtId="9" fontId="12" fillId="2" borderId="56" xfId="0" applyNumberFormat="1" applyFont="1" applyFill="1" applyBorder="1" applyAlignment="1">
      <alignment vertical="center"/>
    </xf>
    <xf numFmtId="9" fontId="12" fillId="2" borderId="56" xfId="1" applyFont="1" applyFill="1" applyBorder="1" applyAlignment="1">
      <alignment vertical="center"/>
    </xf>
    <xf numFmtId="0" fontId="2" fillId="2" borderId="56" xfId="0" applyFont="1" applyFill="1" applyBorder="1" applyAlignment="1">
      <alignment horizontal="center" vertical="center"/>
    </xf>
    <xf numFmtId="9" fontId="2" fillId="2" borderId="56" xfId="0" applyNumberFormat="1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vertical="center"/>
    </xf>
    <xf numFmtId="0" fontId="2" fillId="2" borderId="59" xfId="0" applyFont="1" applyFill="1" applyBorder="1" applyAlignment="1">
      <alignment vertical="center"/>
    </xf>
    <xf numFmtId="0" fontId="2" fillId="2" borderId="60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3" fillId="2" borderId="62" xfId="0" applyFont="1" applyFill="1" applyBorder="1" applyAlignment="1">
      <alignment vertical="center"/>
    </xf>
    <xf numFmtId="0" fontId="3" fillId="2" borderId="63" xfId="0" applyFont="1" applyFill="1" applyBorder="1" applyAlignment="1">
      <alignment vertical="center"/>
    </xf>
    <xf numFmtId="0" fontId="4" fillId="3" borderId="67" xfId="0" applyFont="1" applyFill="1" applyBorder="1" applyAlignment="1">
      <alignment horizontal="center" vertical="center" wrapText="1"/>
    </xf>
    <xf numFmtId="0" fontId="4" fillId="3" borderId="66" xfId="0" applyFont="1" applyFill="1" applyBorder="1" applyAlignment="1">
      <alignment horizontal="center" vertical="center" wrapText="1"/>
    </xf>
    <xf numFmtId="0" fontId="4" fillId="2" borderId="67" xfId="0" applyFont="1" applyFill="1" applyBorder="1" applyAlignment="1">
      <alignment horizontal="center" vertical="center" wrapText="1"/>
    </xf>
    <xf numFmtId="0" fontId="3" fillId="2" borderId="65" xfId="0" applyFont="1" applyFill="1" applyBorder="1" applyAlignment="1">
      <alignment vertical="center" wrapText="1"/>
    </xf>
    <xf numFmtId="0" fontId="3" fillId="2" borderId="70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left" vertical="center"/>
    </xf>
    <xf numFmtId="0" fontId="4" fillId="2" borderId="65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6" fillId="0" borderId="67" xfId="0" applyFont="1" applyBorder="1" applyAlignment="1">
      <alignment vertical="center" wrapText="1"/>
    </xf>
    <xf numFmtId="165" fontId="6" fillId="0" borderId="67" xfId="2" applyNumberFormat="1" applyFont="1" applyBorder="1" applyAlignment="1">
      <alignment vertical="center" wrapText="1"/>
    </xf>
    <xf numFmtId="9" fontId="6" fillId="0" borderId="67" xfId="1" applyFont="1" applyBorder="1" applyAlignment="1">
      <alignment vertical="center" wrapText="1"/>
    </xf>
    <xf numFmtId="0" fontId="4" fillId="4" borderId="67" xfId="0" applyFont="1" applyFill="1" applyBorder="1" applyAlignment="1">
      <alignment vertical="center" wrapText="1"/>
    </xf>
    <xf numFmtId="164" fontId="2" fillId="0" borderId="67" xfId="0" applyNumberFormat="1" applyFont="1" applyFill="1" applyBorder="1" applyAlignment="1">
      <alignment wrapText="1"/>
    </xf>
    <xf numFmtId="164" fontId="2" fillId="4" borderId="67" xfId="0" applyNumberFormat="1" applyFont="1" applyFill="1" applyBorder="1" applyAlignment="1">
      <alignment wrapText="1"/>
    </xf>
    <xf numFmtId="0" fontId="2" fillId="2" borderId="2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2" fillId="2" borderId="72" xfId="0" applyFont="1" applyFill="1" applyBorder="1" applyAlignment="1">
      <alignment vertical="top"/>
    </xf>
    <xf numFmtId="0" fontId="2" fillId="2" borderId="52" xfId="0" applyFont="1" applyFill="1" applyBorder="1" applyAlignment="1">
      <alignment vertical="top"/>
    </xf>
    <xf numFmtId="0" fontId="2" fillId="2" borderId="73" xfId="0" applyFont="1" applyFill="1" applyBorder="1" applyAlignment="1">
      <alignment vertical="top"/>
    </xf>
    <xf numFmtId="0" fontId="12" fillId="2" borderId="56" xfId="0" applyFont="1" applyFill="1" applyBorder="1" applyAlignment="1">
      <alignment horizontal="left" vertical="center"/>
    </xf>
    <xf numFmtId="0" fontId="6" fillId="0" borderId="67" xfId="0" applyFont="1" applyBorder="1" applyAlignment="1">
      <alignment horizontal="center" vertical="center" wrapText="1"/>
    </xf>
    <xf numFmtId="43" fontId="19" fillId="3" borderId="67" xfId="0" applyNumberFormat="1" applyFont="1" applyFill="1" applyBorder="1" applyAlignment="1">
      <alignment horizontal="center" vertical="center"/>
    </xf>
    <xf numFmtId="43" fontId="19" fillId="2" borderId="67" xfId="0" applyNumberFormat="1" applyFont="1" applyFill="1" applyBorder="1" applyAlignment="1">
      <alignment vertical="center"/>
    </xf>
    <xf numFmtId="9" fontId="19" fillId="2" borderId="67" xfId="1" applyFont="1" applyFill="1" applyBorder="1" applyAlignment="1">
      <alignment vertical="center"/>
    </xf>
    <xf numFmtId="43" fontId="19" fillId="2" borderId="67" xfId="0" applyNumberFormat="1" applyFont="1" applyFill="1" applyBorder="1" applyAlignment="1">
      <alignment horizontal="center" vertical="center"/>
    </xf>
    <xf numFmtId="9" fontId="19" fillId="2" borderId="67" xfId="1" applyFont="1" applyFill="1" applyBorder="1" applyAlignment="1">
      <alignment horizontal="center" vertical="center"/>
    </xf>
    <xf numFmtId="43" fontId="4" fillId="3" borderId="67" xfId="2" applyFont="1" applyFill="1" applyBorder="1" applyAlignment="1">
      <alignment horizontal="center" vertical="center"/>
    </xf>
    <xf numFmtId="43" fontId="4" fillId="2" borderId="67" xfId="2" applyFont="1" applyFill="1" applyBorder="1" applyAlignment="1">
      <alignment vertical="center"/>
    </xf>
    <xf numFmtId="9" fontId="4" fillId="2" borderId="67" xfId="1" applyFont="1" applyFill="1" applyBorder="1" applyAlignment="1">
      <alignment vertical="center"/>
    </xf>
    <xf numFmtId="43" fontId="4" fillId="2" borderId="67" xfId="2" applyFont="1" applyFill="1" applyBorder="1" applyAlignment="1">
      <alignment horizontal="center" vertical="center"/>
    </xf>
    <xf numFmtId="9" fontId="4" fillId="2" borderId="66" xfId="1" applyFont="1" applyFill="1" applyBorder="1" applyAlignment="1">
      <alignment horizontal="center" vertical="center"/>
    </xf>
    <xf numFmtId="9" fontId="4" fillId="2" borderId="67" xfId="1" applyFont="1" applyFill="1" applyBorder="1" applyAlignment="1">
      <alignment horizontal="center" vertical="center"/>
    </xf>
    <xf numFmtId="9" fontId="6" fillId="0" borderId="66" xfId="1" applyFont="1" applyBorder="1" applyAlignment="1">
      <alignment vertical="center" wrapText="1"/>
    </xf>
    <xf numFmtId="0" fontId="6" fillId="2" borderId="32" xfId="0" applyFont="1" applyFill="1" applyBorder="1" applyAlignment="1">
      <alignment vertical="center" wrapText="1"/>
    </xf>
    <xf numFmtId="0" fontId="3" fillId="3" borderId="21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3" fillId="3" borderId="66" xfId="0" applyFont="1" applyFill="1" applyBorder="1" applyAlignment="1">
      <alignment horizontal="left" vertical="center" wrapText="1"/>
    </xf>
    <xf numFmtId="0" fontId="3" fillId="3" borderId="67" xfId="0" applyFont="1" applyFill="1" applyBorder="1" applyAlignment="1">
      <alignment horizontal="left" vertical="center" wrapText="1"/>
    </xf>
    <xf numFmtId="0" fontId="3" fillId="3" borderId="68" xfId="0" applyFont="1" applyFill="1" applyBorder="1" applyAlignment="1">
      <alignment horizontal="left" vertical="center" wrapText="1"/>
    </xf>
    <xf numFmtId="0" fontId="3" fillId="3" borderId="69" xfId="0" applyFont="1" applyFill="1" applyBorder="1" applyAlignment="1">
      <alignment horizontal="left" vertical="center" wrapText="1"/>
    </xf>
    <xf numFmtId="0" fontId="3" fillId="3" borderId="67" xfId="0" applyFont="1" applyFill="1" applyBorder="1" applyAlignment="1">
      <alignment horizontal="center" vertical="center" wrapText="1"/>
    </xf>
    <xf numFmtId="0" fontId="3" fillId="2" borderId="67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43" fontId="19" fillId="3" borderId="67" xfId="0" applyNumberFormat="1" applyFont="1" applyFill="1" applyBorder="1" applyAlignment="1">
      <alignment horizontal="center" vertical="center" wrapText="1"/>
    </xf>
    <xf numFmtId="0" fontId="19" fillId="3" borderId="6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57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" fillId="5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5" fillId="0" borderId="56" xfId="0" applyFont="1" applyFill="1" applyBorder="1" applyAlignment="1">
      <alignment horizontal="left" vertical="top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56" xfId="2" applyNumberFormat="1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2" fillId="2" borderId="34" xfId="0" applyFont="1" applyFill="1" applyBorder="1" applyAlignment="1">
      <alignment horizontal="left" vertical="top"/>
    </xf>
    <xf numFmtId="0" fontId="2" fillId="2" borderId="2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35" xfId="0" applyFont="1" applyFill="1" applyBorder="1" applyAlignment="1">
      <alignment horizontal="left" vertical="top"/>
    </xf>
    <xf numFmtId="0" fontId="2" fillId="2" borderId="12" xfId="0" applyFont="1" applyFill="1" applyBorder="1" applyAlignment="1">
      <alignment horizontal="left" vertical="top"/>
    </xf>
    <xf numFmtId="0" fontId="2" fillId="2" borderId="36" xfId="0" applyFont="1" applyFill="1" applyBorder="1" applyAlignment="1">
      <alignment horizontal="left" vertical="top"/>
    </xf>
    <xf numFmtId="0" fontId="2" fillId="2" borderId="33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2" fillId="2" borderId="34" xfId="0" applyFont="1" applyFill="1" applyBorder="1" applyAlignment="1">
      <alignment horizontal="left" vertical="top" wrapText="1"/>
    </xf>
    <xf numFmtId="0" fontId="2" fillId="2" borderId="2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35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36" xfId="0" applyFont="1" applyFill="1" applyBorder="1" applyAlignment="1">
      <alignment horizontal="left" vertical="top" wrapText="1"/>
    </xf>
    <xf numFmtId="0" fontId="2" fillId="2" borderId="56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left" vertical="center" wrapText="1"/>
    </xf>
    <xf numFmtId="0" fontId="14" fillId="0" borderId="56" xfId="0" applyFont="1" applyFill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12" fillId="0" borderId="39" xfId="2" applyNumberFormat="1" applyFont="1" applyFill="1" applyBorder="1" applyAlignment="1">
      <alignment horizontal="center" vertical="center" wrapText="1"/>
    </xf>
    <xf numFmtId="0" fontId="12" fillId="0" borderId="39" xfId="3" applyFont="1" applyFill="1" applyBorder="1" applyAlignment="1">
      <alignment horizontal="center" vertical="center" wrapText="1"/>
    </xf>
    <xf numFmtId="0" fontId="19" fillId="0" borderId="39" xfId="3" applyFont="1" applyFill="1" applyBorder="1" applyAlignment="1">
      <alignment horizontal="left" vertical="center" wrapText="1"/>
    </xf>
    <xf numFmtId="49" fontId="12" fillId="0" borderId="39" xfId="3" applyNumberFormat="1" applyFont="1" applyFill="1" applyBorder="1" applyAlignment="1">
      <alignment horizontal="center" vertical="center" wrapText="1"/>
    </xf>
    <xf numFmtId="0" fontId="12" fillId="0" borderId="39" xfId="3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43" fontId="4" fillId="3" borderId="67" xfId="2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3" fillId="2" borderId="45" xfId="0" applyFont="1" applyFill="1" applyBorder="1" applyAlignment="1">
      <alignment horizontal="center" vertical="center" wrapText="1"/>
    </xf>
    <xf numFmtId="0" fontId="19" fillId="0" borderId="39" xfId="3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4" fillId="0" borderId="39" xfId="3" applyFont="1" applyFill="1" applyBorder="1" applyAlignment="1">
      <alignment horizontal="center" vertical="center" wrapText="1"/>
    </xf>
    <xf numFmtId="0" fontId="4" fillId="0" borderId="39" xfId="3" applyFont="1" applyFill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left" vertical="center" wrapText="1"/>
    </xf>
    <xf numFmtId="0" fontId="15" fillId="0" borderId="39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7" fillId="0" borderId="39" xfId="0" applyFont="1" applyFill="1" applyBorder="1" applyAlignment="1">
      <alignment horizontal="left" vertical="center" wrapText="1"/>
    </xf>
    <xf numFmtId="0" fontId="16" fillId="0" borderId="56" xfId="0" applyFont="1" applyFill="1" applyBorder="1" applyAlignment="1">
      <alignment horizontal="left" vertical="center" wrapText="1"/>
    </xf>
    <xf numFmtId="0" fontId="12" fillId="2" borderId="56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top" wrapText="1"/>
    </xf>
    <xf numFmtId="0" fontId="2" fillId="2" borderId="17" xfId="0" applyFont="1" applyFill="1" applyBorder="1" applyAlignment="1">
      <alignment horizontal="left" vertical="top" wrapText="1"/>
    </xf>
    <xf numFmtId="0" fontId="2" fillId="2" borderId="18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left" vertical="center" wrapText="1" shrinkToFit="1"/>
    </xf>
    <xf numFmtId="0" fontId="3" fillId="2" borderId="13" xfId="0" applyFont="1" applyFill="1" applyBorder="1" applyAlignment="1">
      <alignment horizontal="left" vertical="center" wrapText="1" shrinkToFit="1"/>
    </xf>
    <xf numFmtId="0" fontId="3" fillId="2" borderId="14" xfId="0" applyFont="1" applyFill="1" applyBorder="1" applyAlignment="1">
      <alignment horizontal="left" vertical="center" wrapText="1" shrinkToFit="1"/>
    </xf>
    <xf numFmtId="0" fontId="12" fillId="2" borderId="39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 wrapText="1"/>
    </xf>
    <xf numFmtId="0" fontId="3" fillId="2" borderId="65" xfId="0" applyFont="1" applyFill="1" applyBorder="1" applyAlignment="1">
      <alignment horizontal="center" vertical="center" wrapText="1"/>
    </xf>
    <xf numFmtId="0" fontId="3" fillId="2" borderId="66" xfId="0" applyFont="1" applyFill="1" applyBorder="1" applyAlignment="1">
      <alignment horizontal="center" vertical="center" wrapText="1"/>
    </xf>
    <xf numFmtId="0" fontId="6" fillId="2" borderId="64" xfId="0" applyFont="1" applyFill="1" applyBorder="1" applyAlignment="1">
      <alignment horizontal="center" vertical="center" wrapText="1"/>
    </xf>
    <xf numFmtId="0" fontId="6" fillId="2" borderId="65" xfId="0" applyFont="1" applyFill="1" applyBorder="1" applyAlignment="1">
      <alignment horizontal="center" vertical="center" wrapText="1"/>
    </xf>
    <xf numFmtId="0" fontId="6" fillId="2" borderId="66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left" vertical="top" wrapText="1"/>
    </xf>
    <xf numFmtId="0" fontId="2" fillId="2" borderId="65" xfId="0" applyFont="1" applyFill="1" applyBorder="1" applyAlignment="1">
      <alignment horizontal="left" vertical="top" wrapText="1"/>
    </xf>
    <xf numFmtId="0" fontId="2" fillId="2" borderId="66" xfId="0" applyFont="1" applyFill="1" applyBorder="1" applyAlignment="1">
      <alignment horizontal="left" vertical="top" wrapText="1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 wrapText="1"/>
    </xf>
    <xf numFmtId="0" fontId="3" fillId="3" borderId="59" xfId="0" applyFont="1" applyFill="1" applyBorder="1" applyAlignment="1">
      <alignment horizontal="center" vertical="center" wrapText="1"/>
    </xf>
    <xf numFmtId="0" fontId="3" fillId="3" borderId="68" xfId="0" applyFont="1" applyFill="1" applyBorder="1" applyAlignment="1">
      <alignment horizontal="center" vertical="center" wrapText="1"/>
    </xf>
    <xf numFmtId="0" fontId="3" fillId="3" borderId="61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center" vertical="center" wrapText="1"/>
    </xf>
    <xf numFmtId="0" fontId="4" fillId="3" borderId="59" xfId="0" applyFont="1" applyFill="1" applyBorder="1" applyAlignment="1">
      <alignment horizontal="center" vertical="center" wrapText="1"/>
    </xf>
    <xf numFmtId="0" fontId="4" fillId="3" borderId="68" xfId="0" applyFont="1" applyFill="1" applyBorder="1" applyAlignment="1">
      <alignment horizontal="center" vertical="center" wrapText="1"/>
    </xf>
    <xf numFmtId="0" fontId="4" fillId="3" borderId="61" xfId="0" applyFont="1" applyFill="1" applyBorder="1" applyAlignment="1">
      <alignment horizontal="center" vertical="center" wrapText="1"/>
    </xf>
    <xf numFmtId="0" fontId="4" fillId="3" borderId="57" xfId="0" applyFont="1" applyFill="1" applyBorder="1" applyAlignment="1">
      <alignment horizontal="center" vertical="center" wrapText="1"/>
    </xf>
    <xf numFmtId="0" fontId="4" fillId="3" borderId="69" xfId="0" applyFont="1" applyFill="1" applyBorder="1" applyAlignment="1">
      <alignment horizontal="center" vertical="center" wrapText="1"/>
    </xf>
    <xf numFmtId="0" fontId="4" fillId="3" borderId="71" xfId="0" applyFont="1" applyFill="1" applyBorder="1" applyAlignment="1">
      <alignment horizontal="center" vertical="center" wrapText="1"/>
    </xf>
    <xf numFmtId="0" fontId="4" fillId="2" borderId="64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left" vertical="center"/>
    </xf>
    <xf numFmtId="0" fontId="3" fillId="2" borderId="64" xfId="0" applyFont="1" applyFill="1" applyBorder="1" applyAlignment="1">
      <alignment horizontal="left" vertical="center" wrapText="1"/>
    </xf>
    <xf numFmtId="0" fontId="3" fillId="2" borderId="65" xfId="0" applyFont="1" applyFill="1" applyBorder="1" applyAlignment="1">
      <alignment horizontal="left" vertical="center" wrapText="1"/>
    </xf>
    <xf numFmtId="0" fontId="3" fillId="2" borderId="66" xfId="0" applyFont="1" applyFill="1" applyBorder="1" applyAlignment="1">
      <alignment horizontal="left" vertical="center" wrapText="1"/>
    </xf>
    <xf numFmtId="0" fontId="4" fillId="2" borderId="69" xfId="0" applyFont="1" applyFill="1" applyBorder="1" applyAlignment="1">
      <alignment horizontal="center" vertical="center" wrapText="1"/>
    </xf>
    <xf numFmtId="0" fontId="4" fillId="2" borderId="71" xfId="0" applyFont="1" applyFill="1" applyBorder="1" applyAlignment="1">
      <alignment horizontal="center" vertical="center" wrapText="1"/>
    </xf>
    <xf numFmtId="0" fontId="4" fillId="2" borderId="69" xfId="0" applyFont="1" applyFill="1" applyBorder="1" applyAlignment="1">
      <alignment horizontal="center" vertical="center"/>
    </xf>
    <xf numFmtId="0" fontId="4" fillId="2" borderId="71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left" vertical="top" wrapText="1"/>
    </xf>
    <xf numFmtId="0" fontId="2" fillId="0" borderId="65" xfId="0" applyFont="1" applyFill="1" applyBorder="1" applyAlignment="1">
      <alignment horizontal="left" vertical="top" wrapText="1"/>
    </xf>
    <xf numFmtId="0" fontId="2" fillId="0" borderId="66" xfId="0" applyFont="1" applyFill="1" applyBorder="1" applyAlignment="1">
      <alignment horizontal="left" vertical="top" wrapText="1"/>
    </xf>
    <xf numFmtId="0" fontId="2" fillId="2" borderId="56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left" vertical="top" wrapText="1"/>
    </xf>
    <xf numFmtId="0" fontId="2" fillId="2" borderId="47" xfId="0" applyFont="1" applyFill="1" applyBorder="1" applyAlignment="1">
      <alignment horizontal="left" vertical="top" wrapText="1"/>
    </xf>
    <xf numFmtId="0" fontId="2" fillId="2" borderId="48" xfId="0" applyFont="1" applyFill="1" applyBorder="1" applyAlignment="1">
      <alignment horizontal="left" vertical="top" wrapText="1"/>
    </xf>
    <xf numFmtId="0" fontId="2" fillId="2" borderId="54" xfId="0" applyFont="1" applyFill="1" applyBorder="1" applyAlignment="1">
      <alignment horizontal="left" vertical="top" wrapText="1"/>
    </xf>
    <xf numFmtId="0" fontId="2" fillId="2" borderId="55" xfId="0" applyFont="1" applyFill="1" applyBorder="1" applyAlignment="1">
      <alignment horizontal="left" vertical="top" wrapText="1"/>
    </xf>
    <xf numFmtId="0" fontId="18" fillId="0" borderId="39" xfId="0" applyFont="1" applyFill="1" applyBorder="1" applyAlignment="1">
      <alignment horizontal="left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vertical="top" wrapText="1"/>
    </xf>
    <xf numFmtId="0" fontId="2" fillId="2" borderId="46" xfId="0" applyFont="1" applyFill="1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19" fillId="0" borderId="56" xfId="0" applyFont="1" applyFill="1" applyBorder="1" applyAlignment="1">
      <alignment vertical="center" wrapText="1"/>
    </xf>
    <xf numFmtId="0" fontId="12" fillId="0" borderId="56" xfId="0" applyFont="1" applyFill="1" applyBorder="1" applyAlignment="1">
      <alignment vertical="top" wrapText="1"/>
    </xf>
    <xf numFmtId="0" fontId="12" fillId="2" borderId="56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2" fillId="0" borderId="0" xfId="2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2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</cellXfs>
  <cellStyles count="4">
    <cellStyle name="Millares" xfId="2" builtinId="3"/>
    <cellStyle name="Normal" xfId="0" builtinId="0"/>
    <cellStyle name="Normal 2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cat>
            <c:strRef>
              <c:f>'[2]CPCA-III-13'!$O$93:$O$94</c:f>
              <c:strCache>
                <c:ptCount val="2"/>
                <c:pt idx="0">
                  <c:v>Cumplida</c:v>
                </c:pt>
                <c:pt idx="1">
                  <c:v>En proceso</c:v>
                </c:pt>
              </c:strCache>
            </c:strRef>
          </c:cat>
          <c:val>
            <c:numRef>
              <c:f>'[2]CPCA-III-13'!$P$93:$P$94</c:f>
              <c:numCache>
                <c:formatCode>General</c:formatCode>
                <c:ptCount val="2"/>
                <c:pt idx="0">
                  <c:v>0.01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'[2]CPCA-III-13'!$O$93:$O$94</c:f>
              <c:strCache>
                <c:ptCount val="2"/>
                <c:pt idx="0">
                  <c:v>Cumplida</c:v>
                </c:pt>
                <c:pt idx="1">
                  <c:v>En proceso</c:v>
                </c:pt>
              </c:strCache>
            </c:strRef>
          </c:cat>
          <c:val>
            <c:numRef>
              <c:f>'[2]CPCA-III-13'!$P$93:$P$94</c:f>
              <c:numCache>
                <c:formatCode>General</c:formatCode>
                <c:ptCount val="2"/>
                <c:pt idx="0">
                  <c:v>0.01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5883989737463281"/>
          <c:y val="0.24936557397319153"/>
          <c:w val="0.34374689447133083"/>
          <c:h val="0.5012681978375542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'[2]CPCA-III-13'!$O$93:$O$94</c:f>
              <c:strCache>
                <c:ptCount val="2"/>
                <c:pt idx="0">
                  <c:v>Cumplida</c:v>
                </c:pt>
                <c:pt idx="1">
                  <c:v>En proceso</c:v>
                </c:pt>
              </c:strCache>
            </c:strRef>
          </c:cat>
          <c:val>
            <c:numRef>
              <c:f>'[2]CPCA-III-13'!$P$93:$P$94</c:f>
              <c:numCache>
                <c:formatCode>General</c:formatCode>
                <c:ptCount val="2"/>
                <c:pt idx="0">
                  <c:v>0.01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5883989737463281"/>
          <c:y val="0.24936557397319153"/>
          <c:w val="0.34374689447133083"/>
          <c:h val="0.5012681978375542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'[2]CPCA-III-13'!$O$93:$O$94</c:f>
              <c:strCache>
                <c:ptCount val="2"/>
                <c:pt idx="0">
                  <c:v>Cumplida</c:v>
                </c:pt>
                <c:pt idx="1">
                  <c:v>En proceso</c:v>
                </c:pt>
              </c:strCache>
            </c:strRef>
          </c:cat>
          <c:val>
            <c:numRef>
              <c:f>'[2]CPCA-III-13'!$P$93:$P$94</c:f>
              <c:numCache>
                <c:formatCode>General</c:formatCode>
                <c:ptCount val="2"/>
                <c:pt idx="0">
                  <c:v>0.01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58839899370275583"/>
          <c:y val="0.22334381044487425"/>
          <c:w val="0.34374689447133083"/>
          <c:h val="0.5012681978375542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'[2]CPCA-III-13'!$O$93:$O$94</c:f>
              <c:strCache>
                <c:ptCount val="2"/>
                <c:pt idx="0">
                  <c:v>Cumplida</c:v>
                </c:pt>
                <c:pt idx="1">
                  <c:v>En proceso</c:v>
                </c:pt>
              </c:strCache>
            </c:strRef>
          </c:cat>
          <c:val>
            <c:numRef>
              <c:f>'[2]CPCA-III-13'!$P$93:$P$94</c:f>
              <c:numCache>
                <c:formatCode>General</c:formatCode>
                <c:ptCount val="2"/>
                <c:pt idx="0">
                  <c:v>0.01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58839899370275583"/>
          <c:y val="0.22334381044487425"/>
          <c:w val="0.34374689447133083"/>
          <c:h val="0.5012681978375542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'[2]CPCA-III-13'!$O$93:$O$94</c:f>
              <c:strCache>
                <c:ptCount val="2"/>
                <c:pt idx="0">
                  <c:v>Cumplida</c:v>
                </c:pt>
                <c:pt idx="1">
                  <c:v>En proceso</c:v>
                </c:pt>
              </c:strCache>
            </c:strRef>
          </c:cat>
          <c:val>
            <c:numRef>
              <c:f>'[2]CPCA-III-13'!$P$93:$P$94</c:f>
              <c:numCache>
                <c:formatCode>General</c:formatCode>
                <c:ptCount val="2"/>
                <c:pt idx="0">
                  <c:v>0.01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58839899370275583"/>
          <c:y val="0.22334381044487425"/>
          <c:w val="0.34374689447133083"/>
          <c:h val="0.5012681978375542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'[2]CPCA-III-13'!$O$93:$O$94</c:f>
              <c:strCache>
                <c:ptCount val="2"/>
                <c:pt idx="0">
                  <c:v>Cumplida</c:v>
                </c:pt>
                <c:pt idx="1">
                  <c:v>En proceso</c:v>
                </c:pt>
              </c:strCache>
            </c:strRef>
          </c:cat>
          <c:val>
            <c:numRef>
              <c:f>'[2]CPCA-III-13'!$P$93:$P$94</c:f>
              <c:numCache>
                <c:formatCode>General</c:formatCode>
                <c:ptCount val="2"/>
                <c:pt idx="0">
                  <c:v>0.01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5883989737463281"/>
          <c:y val="0.24936557397319153"/>
          <c:w val="0.34374689447133083"/>
          <c:h val="0.5012681978375542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'[2]CPCA-III-13'!$O$93:$O$94</c:f>
              <c:strCache>
                <c:ptCount val="2"/>
                <c:pt idx="0">
                  <c:v>Cumplida</c:v>
                </c:pt>
                <c:pt idx="1">
                  <c:v>En proceso</c:v>
                </c:pt>
              </c:strCache>
            </c:strRef>
          </c:cat>
          <c:val>
            <c:numRef>
              <c:f>'[2]CPCA-III-13'!$P$93:$P$94</c:f>
              <c:numCache>
                <c:formatCode>General</c:formatCode>
                <c:ptCount val="2"/>
                <c:pt idx="0">
                  <c:v>0.01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5883989737463281"/>
          <c:y val="0.24936557397319153"/>
          <c:w val="0.34374689447133083"/>
          <c:h val="0.5012681978375542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'[2]CPCA-III-13'!$O$93:$O$94</c:f>
              <c:strCache>
                <c:ptCount val="2"/>
                <c:pt idx="0">
                  <c:v>Cumplida</c:v>
                </c:pt>
                <c:pt idx="1">
                  <c:v>En proceso</c:v>
                </c:pt>
              </c:strCache>
            </c:strRef>
          </c:cat>
          <c:val>
            <c:numRef>
              <c:f>'[2]CPCA-III-13'!$P$93:$P$94</c:f>
              <c:numCache>
                <c:formatCode>General</c:formatCode>
                <c:ptCount val="2"/>
                <c:pt idx="0">
                  <c:v>0.01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5883989737463281"/>
          <c:y val="0.24936557397319153"/>
          <c:w val="0.34374689447133083"/>
          <c:h val="0.5012681978375542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'[2]CPCA-III-13'!$O$93:$O$94</c:f>
              <c:strCache>
                <c:ptCount val="2"/>
                <c:pt idx="0">
                  <c:v>Cumplida</c:v>
                </c:pt>
                <c:pt idx="1">
                  <c:v>En proceso</c:v>
                </c:pt>
              </c:strCache>
            </c:strRef>
          </c:cat>
          <c:val>
            <c:numRef>
              <c:f>'[2]CPCA-III-13'!$P$93:$P$94</c:f>
              <c:numCache>
                <c:formatCode>General</c:formatCode>
                <c:ptCount val="2"/>
                <c:pt idx="0">
                  <c:v>0.01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5883989737463281"/>
          <c:y val="0.24936557397319153"/>
          <c:w val="0.34374689447133083"/>
          <c:h val="0.5012681978375542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'[2]CPCA-III-13'!$O$93:$O$94</c:f>
              <c:strCache>
                <c:ptCount val="2"/>
                <c:pt idx="0">
                  <c:v>Cumplida</c:v>
                </c:pt>
                <c:pt idx="1">
                  <c:v>En proceso</c:v>
                </c:pt>
              </c:strCache>
            </c:strRef>
          </c:cat>
          <c:val>
            <c:numRef>
              <c:f>'[2]CPCA-III-13'!$P$93:$P$94</c:f>
              <c:numCache>
                <c:formatCode>General</c:formatCode>
                <c:ptCount val="2"/>
                <c:pt idx="0">
                  <c:v>0.01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5883989737463281"/>
          <c:y val="0.24936557397319153"/>
          <c:w val="0.34374689447133083"/>
          <c:h val="0.5012681978375542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'[2]CPCA-III-13'!$O$93:$O$94</c:f>
              <c:strCache>
                <c:ptCount val="2"/>
                <c:pt idx="0">
                  <c:v>Cumplida</c:v>
                </c:pt>
                <c:pt idx="1">
                  <c:v>En proceso</c:v>
                </c:pt>
              </c:strCache>
            </c:strRef>
          </c:cat>
          <c:val>
            <c:numRef>
              <c:f>'[2]CPCA-III-13'!$P$93:$P$94</c:f>
              <c:numCache>
                <c:formatCode>General</c:formatCode>
                <c:ptCount val="2"/>
                <c:pt idx="0">
                  <c:v>0.01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5883989737463281"/>
          <c:y val="0.24936557397319153"/>
          <c:w val="0.34374689447133083"/>
          <c:h val="0.5012681978375542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'[2]CPCA-III-13'!$O$93:$O$94</c:f>
              <c:strCache>
                <c:ptCount val="2"/>
                <c:pt idx="0">
                  <c:v>Cumplida</c:v>
                </c:pt>
                <c:pt idx="1">
                  <c:v>En proceso</c:v>
                </c:pt>
              </c:strCache>
            </c:strRef>
          </c:cat>
          <c:val>
            <c:numRef>
              <c:f>'[2]CPCA-III-13'!$P$93:$P$94</c:f>
              <c:numCache>
                <c:formatCode>General</c:formatCode>
                <c:ptCount val="2"/>
                <c:pt idx="0">
                  <c:v>0.01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5883989737463281"/>
          <c:y val="0.24936557397319153"/>
          <c:w val="0.34374689447133083"/>
          <c:h val="0.5012681978375542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'[2]CPCA-III-13'!$O$93:$O$94</c:f>
              <c:strCache>
                <c:ptCount val="2"/>
                <c:pt idx="0">
                  <c:v>Cumplida</c:v>
                </c:pt>
                <c:pt idx="1">
                  <c:v>En proceso</c:v>
                </c:pt>
              </c:strCache>
            </c:strRef>
          </c:cat>
          <c:val>
            <c:numRef>
              <c:f>'[2]CPCA-III-13'!$P$93:$P$94</c:f>
              <c:numCache>
                <c:formatCode>General</c:formatCode>
                <c:ptCount val="2"/>
                <c:pt idx="0">
                  <c:v>0.01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5883989737463281"/>
          <c:y val="0.24936557397319153"/>
          <c:w val="0.34374689447133083"/>
          <c:h val="0.5012681978375542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1581151</xdr:colOff>
      <xdr:row>0</xdr:row>
      <xdr:rowOff>76200</xdr:rowOff>
    </xdr:from>
    <xdr:to>
      <xdr:col>15</xdr:col>
      <xdr:colOff>66675</xdr:colOff>
      <xdr:row>3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343151" y="76200"/>
          <a:ext cx="9210674" cy="523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GOBIERNO DEL ESTADO DE SONORA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FICHA TÉCNICA PARA SEGUIMIENTO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Y EVALUACIÓN DE INDICADORES DE PROYECTOS Y PROCESOS</a:t>
          </a: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2</xdr:col>
      <xdr:colOff>762000</xdr:colOff>
      <xdr:row>4</xdr:row>
      <xdr:rowOff>0</xdr:rowOff>
    </xdr:to>
    <xdr:pic>
      <xdr:nvPicPr>
        <xdr:cNvPr id="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0" y="123825"/>
          <a:ext cx="7620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219075</xdr:colOff>
      <xdr:row>68</xdr:row>
      <xdr:rowOff>19050</xdr:rowOff>
    </xdr:from>
    <xdr:to>
      <xdr:col>11</xdr:col>
      <xdr:colOff>352425</xdr:colOff>
      <xdr:row>69</xdr:row>
      <xdr:rowOff>9525</xdr:rowOff>
    </xdr:to>
    <xdr:sp macro="" textlink="">
      <xdr:nvSpPr>
        <xdr:cNvPr id="6" name="CuadroTexto 24"/>
        <xdr:cNvSpPr txBox="1"/>
      </xdr:nvSpPr>
      <xdr:spPr>
        <a:xfrm>
          <a:off x="8658225" y="12753975"/>
          <a:ext cx="133350" cy="15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11</xdr:col>
      <xdr:colOff>552450</xdr:colOff>
      <xdr:row>67</xdr:row>
      <xdr:rowOff>133349</xdr:rowOff>
    </xdr:from>
    <xdr:to>
      <xdr:col>12</xdr:col>
      <xdr:colOff>190500</xdr:colOff>
      <xdr:row>69</xdr:row>
      <xdr:rowOff>9524</xdr:rowOff>
    </xdr:to>
    <xdr:sp macro="" textlink="">
      <xdr:nvSpPr>
        <xdr:cNvPr id="7" name="CuadroTexto 25"/>
        <xdr:cNvSpPr txBox="1"/>
      </xdr:nvSpPr>
      <xdr:spPr>
        <a:xfrm>
          <a:off x="8991600" y="12706349"/>
          <a:ext cx="400050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12</xdr:col>
      <xdr:colOff>428625</xdr:colOff>
      <xdr:row>68</xdr:row>
      <xdr:rowOff>0</xdr:rowOff>
    </xdr:from>
    <xdr:to>
      <xdr:col>12</xdr:col>
      <xdr:colOff>571500</xdr:colOff>
      <xdr:row>68</xdr:row>
      <xdr:rowOff>133350</xdr:rowOff>
    </xdr:to>
    <xdr:sp macro="" textlink="">
      <xdr:nvSpPr>
        <xdr:cNvPr id="8" name="CuadroTexto 26"/>
        <xdr:cNvSpPr txBox="1"/>
      </xdr:nvSpPr>
      <xdr:spPr>
        <a:xfrm>
          <a:off x="9629775" y="12734925"/>
          <a:ext cx="142875" cy="133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14</xdr:col>
      <xdr:colOff>38100</xdr:colOff>
      <xdr:row>68</xdr:row>
      <xdr:rowOff>9525</xdr:rowOff>
    </xdr:from>
    <xdr:to>
      <xdr:col>14</xdr:col>
      <xdr:colOff>209550</xdr:colOff>
      <xdr:row>68</xdr:row>
      <xdr:rowOff>152400</xdr:rowOff>
    </xdr:to>
    <xdr:sp macro="" textlink="">
      <xdr:nvSpPr>
        <xdr:cNvPr id="9" name="CuadroTexto 28"/>
        <xdr:cNvSpPr txBox="1"/>
      </xdr:nvSpPr>
      <xdr:spPr>
        <a:xfrm>
          <a:off x="10763250" y="12744450"/>
          <a:ext cx="171450" cy="142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15</xdr:col>
      <xdr:colOff>238125</xdr:colOff>
      <xdr:row>68</xdr:row>
      <xdr:rowOff>19050</xdr:rowOff>
    </xdr:from>
    <xdr:to>
      <xdr:col>15</xdr:col>
      <xdr:colOff>390525</xdr:colOff>
      <xdr:row>68</xdr:row>
      <xdr:rowOff>142875</xdr:rowOff>
    </xdr:to>
    <xdr:sp macro="" textlink="">
      <xdr:nvSpPr>
        <xdr:cNvPr id="10" name="CuadroTexto 29"/>
        <xdr:cNvSpPr txBox="1"/>
      </xdr:nvSpPr>
      <xdr:spPr>
        <a:xfrm>
          <a:off x="11725275" y="12753975"/>
          <a:ext cx="152400" cy="123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 editAs="oneCell">
    <xdr:from>
      <xdr:col>5</xdr:col>
      <xdr:colOff>730638</xdr:colOff>
      <xdr:row>58</xdr:row>
      <xdr:rowOff>9526</xdr:rowOff>
    </xdr:from>
    <xdr:to>
      <xdr:col>9</xdr:col>
      <xdr:colOff>787674</xdr:colOff>
      <xdr:row>70</xdr:row>
      <xdr:rowOff>134216</xdr:rowOff>
    </xdr:to>
    <xdr:pic>
      <xdr:nvPicPr>
        <xdr:cNvPr id="11" name="Imagen 7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97788" y="10963276"/>
          <a:ext cx="2943111" cy="2067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15</xdr:col>
      <xdr:colOff>64112</xdr:colOff>
      <xdr:row>0</xdr:row>
      <xdr:rowOff>108239</xdr:rowOff>
    </xdr:from>
    <xdr:ext cx="1222708" cy="257174"/>
    <xdr:sp macro="" textlink="">
      <xdr:nvSpPr>
        <xdr:cNvPr id="12" name="11 CuadroTexto"/>
        <xdr:cNvSpPr txBox="1"/>
      </xdr:nvSpPr>
      <xdr:spPr>
        <a:xfrm>
          <a:off x="11551262" y="108239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ETCA-III-13</a:t>
          </a:r>
        </a:p>
      </xdr:txBody>
    </xdr:sp>
    <xdr:clientData/>
  </xdr:oneCellAnchor>
  <xdr:oneCellAnchor>
    <xdr:from>
      <xdr:col>14</xdr:col>
      <xdr:colOff>65431</xdr:colOff>
      <xdr:row>3</xdr:row>
      <xdr:rowOff>94817</xdr:rowOff>
    </xdr:from>
    <xdr:ext cx="2137124" cy="239809"/>
    <xdr:sp macro="" textlink="">
      <xdr:nvSpPr>
        <xdr:cNvPr id="13" name="12 CuadroTexto"/>
        <xdr:cNvSpPr txBox="1"/>
      </xdr:nvSpPr>
      <xdr:spPr>
        <a:xfrm>
          <a:off x="10790581" y="609167"/>
          <a:ext cx="2137124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  <xdr:twoCellAnchor>
    <xdr:from>
      <xdr:col>1</xdr:col>
      <xdr:colOff>242888</xdr:colOff>
      <xdr:row>56</xdr:row>
      <xdr:rowOff>147853</xdr:rowOff>
    </xdr:from>
    <xdr:to>
      <xdr:col>5</xdr:col>
      <xdr:colOff>469323</xdr:colOff>
      <xdr:row>70</xdr:row>
      <xdr:rowOff>100012</xdr:rowOff>
    </xdr:to>
    <xdr:graphicFrame macro="">
      <xdr:nvGraphicFramePr>
        <xdr:cNvPr id="14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723900</xdr:colOff>
      <xdr:row>96</xdr:row>
      <xdr:rowOff>114300</xdr:rowOff>
    </xdr:from>
    <xdr:to>
      <xdr:col>15</xdr:col>
      <xdr:colOff>844549</xdr:colOff>
      <xdr:row>104</xdr:row>
      <xdr:rowOff>76200</xdr:rowOff>
    </xdr:to>
    <xdr:sp macro="" textlink="">
      <xdr:nvSpPr>
        <xdr:cNvPr id="15" name="14 CuadroTexto"/>
        <xdr:cNvSpPr txBox="1"/>
      </xdr:nvSpPr>
      <xdr:spPr>
        <a:xfrm>
          <a:off x="8591550" y="18611850"/>
          <a:ext cx="3540124" cy="12573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A u t o r i z ó: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LIC. MARIO WELFO ÁLVAREZ BELTRÁN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Director General del ISC</a:t>
          </a:r>
        </a:p>
      </xdr:txBody>
    </xdr:sp>
    <xdr:clientData/>
  </xdr:twoCellAnchor>
  <xdr:twoCellAnchor>
    <xdr:from>
      <xdr:col>6</xdr:col>
      <xdr:colOff>257175</xdr:colOff>
      <xdr:row>96</xdr:row>
      <xdr:rowOff>101843</xdr:rowOff>
    </xdr:from>
    <xdr:to>
      <xdr:col>11</xdr:col>
      <xdr:colOff>101599</xdr:colOff>
      <xdr:row>104</xdr:row>
      <xdr:rowOff>38831</xdr:rowOff>
    </xdr:to>
    <xdr:sp macro="" textlink="">
      <xdr:nvSpPr>
        <xdr:cNvPr id="16" name="15 CuadroTexto"/>
        <xdr:cNvSpPr txBox="1"/>
      </xdr:nvSpPr>
      <xdr:spPr>
        <a:xfrm>
          <a:off x="4181475" y="18599393"/>
          <a:ext cx="3787774" cy="1232388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 e v i s ó: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LIC. EDUARDO GÓMEZ ARREDONDO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Coordinador General de Administración</a:t>
          </a:r>
        </a:p>
      </xdr:txBody>
    </xdr:sp>
    <xdr:clientData/>
  </xdr:twoCellAnchor>
  <xdr:twoCellAnchor>
    <xdr:from>
      <xdr:col>0</xdr:col>
      <xdr:colOff>1</xdr:colOff>
      <xdr:row>96</xdr:row>
      <xdr:rowOff>42495</xdr:rowOff>
    </xdr:from>
    <xdr:to>
      <xdr:col>5</xdr:col>
      <xdr:colOff>38101</xdr:colOff>
      <xdr:row>104</xdr:row>
      <xdr:rowOff>38100</xdr:rowOff>
    </xdr:to>
    <xdr:sp macro="" textlink="">
      <xdr:nvSpPr>
        <xdr:cNvPr id="17" name="16 CuadroTexto"/>
        <xdr:cNvSpPr txBox="1"/>
      </xdr:nvSpPr>
      <xdr:spPr>
        <a:xfrm>
          <a:off x="1" y="18540045"/>
          <a:ext cx="3333750" cy="129100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E l a b o r ó: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LIC. CLAUDIA OLIMPIA RUIZ TAPIA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Coordinadora de Planeación del Desarrollo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1581151</xdr:colOff>
      <xdr:row>0</xdr:row>
      <xdr:rowOff>76200</xdr:rowOff>
    </xdr:from>
    <xdr:to>
      <xdr:col>15</xdr:col>
      <xdr:colOff>66675</xdr:colOff>
      <xdr:row>3</xdr:row>
      <xdr:rowOff>85725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114551" y="76200"/>
          <a:ext cx="8943974" cy="523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GOBIERNO DEL ESTADO DE SONORA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FICHA TÉCNICA PARA SEGUIMIENTO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Y EVALUACIÓN DE INDICADORES DE PROYECTOS Y PROCESOS</a:t>
          </a: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95250</xdr:colOff>
      <xdr:row>0</xdr:row>
      <xdr:rowOff>47625</xdr:rowOff>
    </xdr:from>
    <xdr:to>
      <xdr:col>2</xdr:col>
      <xdr:colOff>323850</xdr:colOff>
      <xdr:row>3</xdr:row>
      <xdr:rowOff>133350</xdr:rowOff>
    </xdr:to>
    <xdr:pic>
      <xdr:nvPicPr>
        <xdr:cNvPr id="1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950" y="47625"/>
          <a:ext cx="7620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15</xdr:col>
      <xdr:colOff>64112</xdr:colOff>
      <xdr:row>0</xdr:row>
      <xdr:rowOff>108239</xdr:rowOff>
    </xdr:from>
    <xdr:ext cx="1222708" cy="257174"/>
    <xdr:sp macro="" textlink="">
      <xdr:nvSpPr>
        <xdr:cNvPr id="16" name="15 CuadroTexto"/>
        <xdr:cNvSpPr txBox="1"/>
      </xdr:nvSpPr>
      <xdr:spPr>
        <a:xfrm>
          <a:off x="11055962" y="108239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ETCA-III-13</a:t>
          </a:r>
        </a:p>
      </xdr:txBody>
    </xdr:sp>
    <xdr:clientData/>
  </xdr:oneCellAnchor>
  <xdr:oneCellAnchor>
    <xdr:from>
      <xdr:col>14</xdr:col>
      <xdr:colOff>65431</xdr:colOff>
      <xdr:row>3</xdr:row>
      <xdr:rowOff>94817</xdr:rowOff>
    </xdr:from>
    <xdr:ext cx="2137124" cy="239809"/>
    <xdr:sp macro="" textlink="">
      <xdr:nvSpPr>
        <xdr:cNvPr id="17" name="16 CuadroTexto"/>
        <xdr:cNvSpPr txBox="1"/>
      </xdr:nvSpPr>
      <xdr:spPr>
        <a:xfrm>
          <a:off x="10295281" y="609167"/>
          <a:ext cx="2137124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  <xdr:twoCellAnchor editAs="oneCell">
    <xdr:from>
      <xdr:col>5</xdr:col>
      <xdr:colOff>159556</xdr:colOff>
      <xdr:row>55</xdr:row>
      <xdr:rowOff>14071</xdr:rowOff>
    </xdr:from>
    <xdr:to>
      <xdr:col>6</xdr:col>
      <xdr:colOff>600399</xdr:colOff>
      <xdr:row>60</xdr:row>
      <xdr:rowOff>109321</xdr:rowOff>
    </xdr:to>
    <xdr:pic>
      <xdr:nvPicPr>
        <xdr:cNvPr id="18" name="Imagen 7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64756" y="12558496"/>
          <a:ext cx="1069493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628650</xdr:colOff>
      <xdr:row>54</xdr:row>
      <xdr:rowOff>152400</xdr:rowOff>
    </xdr:from>
    <xdr:to>
      <xdr:col>4</xdr:col>
      <xdr:colOff>128587</xdr:colOff>
      <xdr:row>60</xdr:row>
      <xdr:rowOff>128371</xdr:rowOff>
    </xdr:to>
    <xdr:graphicFrame macro="">
      <xdr:nvGraphicFramePr>
        <xdr:cNvPr id="19" name="1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1581151</xdr:colOff>
      <xdr:row>0</xdr:row>
      <xdr:rowOff>76200</xdr:rowOff>
    </xdr:from>
    <xdr:to>
      <xdr:col>15</xdr:col>
      <xdr:colOff>66675</xdr:colOff>
      <xdr:row>3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14551" y="76200"/>
          <a:ext cx="8943974" cy="523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GOBIERNO DEL ESTADO DE SONORA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FICHA TÉCNICA PARA SEGUIMIENTO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Y EVALUACIÓN DE INDICADORES DE PROYECTOS Y PROCESOS</a:t>
          </a: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95250</xdr:colOff>
      <xdr:row>0</xdr:row>
      <xdr:rowOff>47625</xdr:rowOff>
    </xdr:from>
    <xdr:to>
      <xdr:col>2</xdr:col>
      <xdr:colOff>438150</xdr:colOff>
      <xdr:row>3</xdr:row>
      <xdr:rowOff>133350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950" y="47625"/>
          <a:ext cx="8763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15</xdr:col>
      <xdr:colOff>64112</xdr:colOff>
      <xdr:row>0</xdr:row>
      <xdr:rowOff>108239</xdr:rowOff>
    </xdr:from>
    <xdr:ext cx="1222708" cy="257174"/>
    <xdr:sp macro="" textlink="">
      <xdr:nvSpPr>
        <xdr:cNvPr id="4" name="3 CuadroTexto"/>
        <xdr:cNvSpPr txBox="1"/>
      </xdr:nvSpPr>
      <xdr:spPr>
        <a:xfrm>
          <a:off x="11055962" y="108239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ETCA-III-13</a:t>
          </a:r>
        </a:p>
      </xdr:txBody>
    </xdr:sp>
    <xdr:clientData/>
  </xdr:oneCellAnchor>
  <xdr:oneCellAnchor>
    <xdr:from>
      <xdr:col>14</xdr:col>
      <xdr:colOff>65431</xdr:colOff>
      <xdr:row>3</xdr:row>
      <xdr:rowOff>94817</xdr:rowOff>
    </xdr:from>
    <xdr:ext cx="2137124" cy="239809"/>
    <xdr:sp macro="" textlink="">
      <xdr:nvSpPr>
        <xdr:cNvPr id="5" name="4 CuadroTexto"/>
        <xdr:cNvSpPr txBox="1"/>
      </xdr:nvSpPr>
      <xdr:spPr>
        <a:xfrm>
          <a:off x="10295281" y="609167"/>
          <a:ext cx="2137124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  <xdr:twoCellAnchor editAs="oneCell">
    <xdr:from>
      <xdr:col>5</xdr:col>
      <xdr:colOff>159556</xdr:colOff>
      <xdr:row>58</xdr:row>
      <xdr:rowOff>14071</xdr:rowOff>
    </xdr:from>
    <xdr:to>
      <xdr:col>6</xdr:col>
      <xdr:colOff>667074</xdr:colOff>
      <xdr:row>63</xdr:row>
      <xdr:rowOff>109321</xdr:rowOff>
    </xdr:to>
    <xdr:pic>
      <xdr:nvPicPr>
        <xdr:cNvPr id="6" name="Imagen 7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64756" y="12539446"/>
          <a:ext cx="1136168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628650</xdr:colOff>
      <xdr:row>57</xdr:row>
      <xdr:rowOff>152400</xdr:rowOff>
    </xdr:from>
    <xdr:to>
      <xdr:col>4</xdr:col>
      <xdr:colOff>128587</xdr:colOff>
      <xdr:row>63</xdr:row>
      <xdr:rowOff>128371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1581151</xdr:colOff>
      <xdr:row>0</xdr:row>
      <xdr:rowOff>76200</xdr:rowOff>
    </xdr:from>
    <xdr:to>
      <xdr:col>15</xdr:col>
      <xdr:colOff>66675</xdr:colOff>
      <xdr:row>3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14551" y="76200"/>
          <a:ext cx="8943974" cy="523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GOBIERNO DEL ESTADO DE SONORA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FICHA TÉCNICA PARA SEGUIMIENTO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Y EVALUACIÓN DE INDICADORES DE PROYECTOS Y PROCESOS</a:t>
          </a: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123825</xdr:colOff>
      <xdr:row>0</xdr:row>
      <xdr:rowOff>133350</xdr:rowOff>
    </xdr:from>
    <xdr:to>
      <xdr:col>1</xdr:col>
      <xdr:colOff>426015</xdr:colOff>
      <xdr:row>3</xdr:row>
      <xdr:rowOff>285750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5" y="133350"/>
          <a:ext cx="94989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15</xdr:col>
      <xdr:colOff>64112</xdr:colOff>
      <xdr:row>0</xdr:row>
      <xdr:rowOff>108239</xdr:rowOff>
    </xdr:from>
    <xdr:ext cx="1222708" cy="257174"/>
    <xdr:sp macro="" textlink="">
      <xdr:nvSpPr>
        <xdr:cNvPr id="4" name="3 CuadroTexto"/>
        <xdr:cNvSpPr txBox="1"/>
      </xdr:nvSpPr>
      <xdr:spPr>
        <a:xfrm>
          <a:off x="11055962" y="108239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ETCA-III-13</a:t>
          </a:r>
        </a:p>
      </xdr:txBody>
    </xdr:sp>
    <xdr:clientData/>
  </xdr:oneCellAnchor>
  <xdr:oneCellAnchor>
    <xdr:from>
      <xdr:col>14</xdr:col>
      <xdr:colOff>65431</xdr:colOff>
      <xdr:row>3</xdr:row>
      <xdr:rowOff>94817</xdr:rowOff>
    </xdr:from>
    <xdr:ext cx="2137124" cy="239809"/>
    <xdr:sp macro="" textlink="">
      <xdr:nvSpPr>
        <xdr:cNvPr id="5" name="4 CuadroTexto"/>
        <xdr:cNvSpPr txBox="1"/>
      </xdr:nvSpPr>
      <xdr:spPr>
        <a:xfrm>
          <a:off x="10295281" y="609167"/>
          <a:ext cx="2137124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  <xdr:twoCellAnchor editAs="oneCell">
    <xdr:from>
      <xdr:col>5</xdr:col>
      <xdr:colOff>159556</xdr:colOff>
      <xdr:row>54</xdr:row>
      <xdr:rowOff>14071</xdr:rowOff>
    </xdr:from>
    <xdr:to>
      <xdr:col>6</xdr:col>
      <xdr:colOff>667074</xdr:colOff>
      <xdr:row>59</xdr:row>
      <xdr:rowOff>109321</xdr:rowOff>
    </xdr:to>
    <xdr:pic>
      <xdr:nvPicPr>
        <xdr:cNvPr id="6" name="Imagen 7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64756" y="12539446"/>
          <a:ext cx="1136168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628650</xdr:colOff>
      <xdr:row>53</xdr:row>
      <xdr:rowOff>152400</xdr:rowOff>
    </xdr:from>
    <xdr:to>
      <xdr:col>4</xdr:col>
      <xdr:colOff>128587</xdr:colOff>
      <xdr:row>59</xdr:row>
      <xdr:rowOff>128371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1581151</xdr:colOff>
      <xdr:row>0</xdr:row>
      <xdr:rowOff>76200</xdr:rowOff>
    </xdr:from>
    <xdr:to>
      <xdr:col>15</xdr:col>
      <xdr:colOff>66675</xdr:colOff>
      <xdr:row>3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209801" y="76200"/>
          <a:ext cx="8486774" cy="495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GOBIERNO DEL ESTADO DE SONORA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FICHA TÉCNICA PARA SEGUIMIENTO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Y EVALUACIÓN DE INDICADORES DE PROYECTOS Y PROCESOS</a:t>
          </a: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2</xdr:col>
      <xdr:colOff>762000</xdr:colOff>
      <xdr:row>4</xdr:row>
      <xdr:rowOff>85725</xdr:rowOff>
    </xdr:to>
    <xdr:pic>
      <xdr:nvPicPr>
        <xdr:cNvPr id="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123825"/>
          <a:ext cx="7620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552450</xdr:colOff>
      <xdr:row>66</xdr:row>
      <xdr:rowOff>133349</xdr:rowOff>
    </xdr:from>
    <xdr:to>
      <xdr:col>12</xdr:col>
      <xdr:colOff>190500</xdr:colOff>
      <xdr:row>67</xdr:row>
      <xdr:rowOff>0</xdr:rowOff>
    </xdr:to>
    <xdr:sp macro="" textlink="">
      <xdr:nvSpPr>
        <xdr:cNvPr id="6" name="CuadroTexto 25"/>
        <xdr:cNvSpPr txBox="1"/>
      </xdr:nvSpPr>
      <xdr:spPr>
        <a:xfrm>
          <a:off x="8134350" y="11915774"/>
          <a:ext cx="400050" cy="1905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oneCellAnchor>
    <xdr:from>
      <xdr:col>15</xdr:col>
      <xdr:colOff>64112</xdr:colOff>
      <xdr:row>0</xdr:row>
      <xdr:rowOff>108239</xdr:rowOff>
    </xdr:from>
    <xdr:ext cx="1222708" cy="257174"/>
    <xdr:sp macro="" textlink="">
      <xdr:nvSpPr>
        <xdr:cNvPr id="11" name="10 CuadroTexto"/>
        <xdr:cNvSpPr txBox="1"/>
      </xdr:nvSpPr>
      <xdr:spPr>
        <a:xfrm>
          <a:off x="10694012" y="108239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ETCA-III-13</a:t>
          </a:r>
        </a:p>
      </xdr:txBody>
    </xdr:sp>
    <xdr:clientData/>
  </xdr:oneCellAnchor>
  <xdr:oneCellAnchor>
    <xdr:from>
      <xdr:col>14</xdr:col>
      <xdr:colOff>65431</xdr:colOff>
      <xdr:row>3</xdr:row>
      <xdr:rowOff>94817</xdr:rowOff>
    </xdr:from>
    <xdr:ext cx="2137124" cy="239809"/>
    <xdr:sp macro="" textlink="">
      <xdr:nvSpPr>
        <xdr:cNvPr id="12" name="11 CuadroTexto"/>
        <xdr:cNvSpPr txBox="1"/>
      </xdr:nvSpPr>
      <xdr:spPr>
        <a:xfrm>
          <a:off x="9933331" y="580592"/>
          <a:ext cx="2137124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  <xdr:twoCellAnchor editAs="oneCell">
    <xdr:from>
      <xdr:col>4</xdr:col>
      <xdr:colOff>340531</xdr:colOff>
      <xdr:row>59</xdr:row>
      <xdr:rowOff>23596</xdr:rowOff>
    </xdr:from>
    <xdr:to>
      <xdr:col>6</xdr:col>
      <xdr:colOff>381324</xdr:colOff>
      <xdr:row>64</xdr:row>
      <xdr:rowOff>147421</xdr:rowOff>
    </xdr:to>
    <xdr:pic>
      <xdr:nvPicPr>
        <xdr:cNvPr id="14" name="Imagen 7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31356" y="10967821"/>
          <a:ext cx="1202843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59</xdr:row>
      <xdr:rowOff>0</xdr:rowOff>
    </xdr:from>
    <xdr:to>
      <xdr:col>3</xdr:col>
      <xdr:colOff>195262</xdr:colOff>
      <xdr:row>65</xdr:row>
      <xdr:rowOff>4546</xdr:rowOff>
    </xdr:to>
    <xdr:graphicFrame macro="">
      <xdr:nvGraphicFramePr>
        <xdr:cNvPr id="15" name="1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1581151</xdr:colOff>
      <xdr:row>0</xdr:row>
      <xdr:rowOff>76200</xdr:rowOff>
    </xdr:from>
    <xdr:to>
      <xdr:col>15</xdr:col>
      <xdr:colOff>66675</xdr:colOff>
      <xdr:row>3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09801" y="76200"/>
          <a:ext cx="8829674" cy="495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GOBIERNO DEL ESTADO DE SONORA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FICHA TÉCNICA PARA SEGUIMIENTO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Y EVALUACIÓN DE INDICADORES DE PROYECTOS Y PROCESOS</a:t>
          </a: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2</xdr:col>
      <xdr:colOff>762000</xdr:colOff>
      <xdr:row>4</xdr:row>
      <xdr:rowOff>85725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123825"/>
          <a:ext cx="7620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552450</xdr:colOff>
      <xdr:row>66</xdr:row>
      <xdr:rowOff>133349</xdr:rowOff>
    </xdr:from>
    <xdr:to>
      <xdr:col>12</xdr:col>
      <xdr:colOff>190500</xdr:colOff>
      <xdr:row>67</xdr:row>
      <xdr:rowOff>0</xdr:rowOff>
    </xdr:to>
    <xdr:sp macro="" textlink="">
      <xdr:nvSpPr>
        <xdr:cNvPr id="4" name="CuadroTexto 25"/>
        <xdr:cNvSpPr txBox="1"/>
      </xdr:nvSpPr>
      <xdr:spPr>
        <a:xfrm>
          <a:off x="8267700" y="12687299"/>
          <a:ext cx="466725" cy="285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oneCellAnchor>
    <xdr:from>
      <xdr:col>15</xdr:col>
      <xdr:colOff>64112</xdr:colOff>
      <xdr:row>0</xdr:row>
      <xdr:rowOff>108239</xdr:rowOff>
    </xdr:from>
    <xdr:ext cx="1222708" cy="257174"/>
    <xdr:sp macro="" textlink="">
      <xdr:nvSpPr>
        <xdr:cNvPr id="5" name="4 CuadroTexto"/>
        <xdr:cNvSpPr txBox="1"/>
      </xdr:nvSpPr>
      <xdr:spPr>
        <a:xfrm>
          <a:off x="11036912" y="108239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ETCA-III-13</a:t>
          </a:r>
        </a:p>
      </xdr:txBody>
    </xdr:sp>
    <xdr:clientData/>
  </xdr:oneCellAnchor>
  <xdr:oneCellAnchor>
    <xdr:from>
      <xdr:col>14</xdr:col>
      <xdr:colOff>65431</xdr:colOff>
      <xdr:row>3</xdr:row>
      <xdr:rowOff>94817</xdr:rowOff>
    </xdr:from>
    <xdr:ext cx="2137124" cy="239809"/>
    <xdr:sp macro="" textlink="">
      <xdr:nvSpPr>
        <xdr:cNvPr id="6" name="5 CuadroTexto"/>
        <xdr:cNvSpPr txBox="1"/>
      </xdr:nvSpPr>
      <xdr:spPr>
        <a:xfrm>
          <a:off x="10209556" y="580592"/>
          <a:ext cx="2137124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  <xdr:twoCellAnchor editAs="oneCell">
    <xdr:from>
      <xdr:col>4</xdr:col>
      <xdr:colOff>340531</xdr:colOff>
      <xdr:row>59</xdr:row>
      <xdr:rowOff>23596</xdr:rowOff>
    </xdr:from>
    <xdr:to>
      <xdr:col>7</xdr:col>
      <xdr:colOff>38424</xdr:colOff>
      <xdr:row>64</xdr:row>
      <xdr:rowOff>147421</xdr:rowOff>
    </xdr:to>
    <xdr:pic>
      <xdr:nvPicPr>
        <xdr:cNvPr id="7" name="Imagen 7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31356" y="11444071"/>
          <a:ext cx="1202843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59</xdr:row>
      <xdr:rowOff>0</xdr:rowOff>
    </xdr:from>
    <xdr:to>
      <xdr:col>3</xdr:col>
      <xdr:colOff>195262</xdr:colOff>
      <xdr:row>65</xdr:row>
      <xdr:rowOff>4546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1581151</xdr:colOff>
      <xdr:row>0</xdr:row>
      <xdr:rowOff>76200</xdr:rowOff>
    </xdr:from>
    <xdr:to>
      <xdr:col>15</xdr:col>
      <xdr:colOff>66675</xdr:colOff>
      <xdr:row>3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343151" y="76200"/>
          <a:ext cx="9210674" cy="523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GOBIERNO DEL ESTADO DE SONORA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FICHA TÉCNICA PARA SEGUIMIENTO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Y EVALUACIÓN DE INDICADORES DE PROYECTOS Y PROCESOS</a:t>
          </a: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2</xdr:col>
      <xdr:colOff>762000</xdr:colOff>
      <xdr:row>4</xdr:row>
      <xdr:rowOff>0</xdr:rowOff>
    </xdr:to>
    <xdr:pic>
      <xdr:nvPicPr>
        <xdr:cNvPr id="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0" y="123825"/>
          <a:ext cx="7620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15</xdr:col>
      <xdr:colOff>64112</xdr:colOff>
      <xdr:row>0</xdr:row>
      <xdr:rowOff>108239</xdr:rowOff>
    </xdr:from>
    <xdr:ext cx="1222708" cy="257174"/>
    <xdr:sp macro="" textlink="">
      <xdr:nvSpPr>
        <xdr:cNvPr id="11" name="10 CuadroTexto"/>
        <xdr:cNvSpPr txBox="1"/>
      </xdr:nvSpPr>
      <xdr:spPr>
        <a:xfrm>
          <a:off x="11551262" y="108239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ETCA-III-13</a:t>
          </a:r>
        </a:p>
      </xdr:txBody>
    </xdr:sp>
    <xdr:clientData/>
  </xdr:oneCellAnchor>
  <xdr:oneCellAnchor>
    <xdr:from>
      <xdr:col>14</xdr:col>
      <xdr:colOff>65431</xdr:colOff>
      <xdr:row>3</xdr:row>
      <xdr:rowOff>94817</xdr:rowOff>
    </xdr:from>
    <xdr:ext cx="2137124" cy="239809"/>
    <xdr:sp macro="" textlink="">
      <xdr:nvSpPr>
        <xdr:cNvPr id="12" name="11 CuadroTexto"/>
        <xdr:cNvSpPr txBox="1"/>
      </xdr:nvSpPr>
      <xdr:spPr>
        <a:xfrm>
          <a:off x="10790581" y="609167"/>
          <a:ext cx="2137124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  <xdr:twoCellAnchor editAs="oneCell">
    <xdr:from>
      <xdr:col>5</xdr:col>
      <xdr:colOff>159556</xdr:colOff>
      <xdr:row>56</xdr:row>
      <xdr:rowOff>14071</xdr:rowOff>
    </xdr:from>
    <xdr:to>
      <xdr:col>6</xdr:col>
      <xdr:colOff>467049</xdr:colOff>
      <xdr:row>61</xdr:row>
      <xdr:rowOff>137896</xdr:rowOff>
    </xdr:to>
    <xdr:pic>
      <xdr:nvPicPr>
        <xdr:cNvPr id="14" name="Imagen 7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64756" y="11739346"/>
          <a:ext cx="1002818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628650</xdr:colOff>
      <xdr:row>55</xdr:row>
      <xdr:rowOff>152400</xdr:rowOff>
    </xdr:from>
    <xdr:to>
      <xdr:col>4</xdr:col>
      <xdr:colOff>128587</xdr:colOff>
      <xdr:row>61</xdr:row>
      <xdr:rowOff>128371</xdr:rowOff>
    </xdr:to>
    <xdr:graphicFrame macro="">
      <xdr:nvGraphicFramePr>
        <xdr:cNvPr id="15" name="1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1581151</xdr:colOff>
      <xdr:row>0</xdr:row>
      <xdr:rowOff>76200</xdr:rowOff>
    </xdr:from>
    <xdr:to>
      <xdr:col>15</xdr:col>
      <xdr:colOff>66675</xdr:colOff>
      <xdr:row>3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14551" y="76200"/>
          <a:ext cx="8943974" cy="523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GOBIERNO DEL ESTADO DE SONORA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FICHA TÉCNICA PARA SEGUIMIENTO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Y EVALUACIÓN DE INDICADORES DE PROYECTOS Y PROCESOS</a:t>
          </a: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419100</xdr:colOff>
      <xdr:row>0</xdr:row>
      <xdr:rowOff>57150</xdr:rowOff>
    </xdr:from>
    <xdr:to>
      <xdr:col>1</xdr:col>
      <xdr:colOff>533400</xdr:colOff>
      <xdr:row>3</xdr:row>
      <xdr:rowOff>285750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7150"/>
          <a:ext cx="7620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15</xdr:col>
      <xdr:colOff>64112</xdr:colOff>
      <xdr:row>0</xdr:row>
      <xdr:rowOff>108239</xdr:rowOff>
    </xdr:from>
    <xdr:ext cx="1222708" cy="257174"/>
    <xdr:sp macro="" textlink="">
      <xdr:nvSpPr>
        <xdr:cNvPr id="4" name="3 CuadroTexto"/>
        <xdr:cNvSpPr txBox="1"/>
      </xdr:nvSpPr>
      <xdr:spPr>
        <a:xfrm>
          <a:off x="11055962" y="108239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ETCA-III-13</a:t>
          </a:r>
        </a:p>
      </xdr:txBody>
    </xdr:sp>
    <xdr:clientData/>
  </xdr:oneCellAnchor>
  <xdr:oneCellAnchor>
    <xdr:from>
      <xdr:col>14</xdr:col>
      <xdr:colOff>65431</xdr:colOff>
      <xdr:row>3</xdr:row>
      <xdr:rowOff>94817</xdr:rowOff>
    </xdr:from>
    <xdr:ext cx="2137124" cy="239809"/>
    <xdr:sp macro="" textlink="">
      <xdr:nvSpPr>
        <xdr:cNvPr id="5" name="4 CuadroTexto"/>
        <xdr:cNvSpPr txBox="1"/>
      </xdr:nvSpPr>
      <xdr:spPr>
        <a:xfrm>
          <a:off x="10295281" y="609167"/>
          <a:ext cx="2137124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  <xdr:twoCellAnchor editAs="oneCell">
    <xdr:from>
      <xdr:col>5</xdr:col>
      <xdr:colOff>159556</xdr:colOff>
      <xdr:row>55</xdr:row>
      <xdr:rowOff>14071</xdr:rowOff>
    </xdr:from>
    <xdr:to>
      <xdr:col>6</xdr:col>
      <xdr:colOff>533724</xdr:colOff>
      <xdr:row>60</xdr:row>
      <xdr:rowOff>137896</xdr:rowOff>
    </xdr:to>
    <xdr:pic>
      <xdr:nvPicPr>
        <xdr:cNvPr id="6" name="Imagen 7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64756" y="12415621"/>
          <a:ext cx="1002818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628650</xdr:colOff>
      <xdr:row>54</xdr:row>
      <xdr:rowOff>152400</xdr:rowOff>
    </xdr:from>
    <xdr:to>
      <xdr:col>4</xdr:col>
      <xdr:colOff>128587</xdr:colOff>
      <xdr:row>60</xdr:row>
      <xdr:rowOff>128371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1581151</xdr:colOff>
      <xdr:row>0</xdr:row>
      <xdr:rowOff>76200</xdr:rowOff>
    </xdr:from>
    <xdr:to>
      <xdr:col>15</xdr:col>
      <xdr:colOff>66675</xdr:colOff>
      <xdr:row>3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343151" y="76200"/>
          <a:ext cx="9210674" cy="523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GOBIERNO DEL ESTADO DE SONORA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FICHA TÉCNICA PARA SEGUIMIENTO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Y EVALUACIÓN DE INDICADORES DE PROYECTOS Y PROCESOS</a:t>
          </a: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2</xdr:col>
      <xdr:colOff>762000</xdr:colOff>
      <xdr:row>4</xdr:row>
      <xdr:rowOff>0</xdr:rowOff>
    </xdr:to>
    <xdr:pic>
      <xdr:nvPicPr>
        <xdr:cNvPr id="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0" y="123825"/>
          <a:ext cx="7620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15</xdr:col>
      <xdr:colOff>64112</xdr:colOff>
      <xdr:row>0</xdr:row>
      <xdr:rowOff>108239</xdr:rowOff>
    </xdr:from>
    <xdr:ext cx="1222708" cy="257174"/>
    <xdr:sp macro="" textlink="">
      <xdr:nvSpPr>
        <xdr:cNvPr id="11" name="10 CuadroTexto"/>
        <xdr:cNvSpPr txBox="1"/>
      </xdr:nvSpPr>
      <xdr:spPr>
        <a:xfrm>
          <a:off x="11551262" y="108239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ETCA-III-13</a:t>
          </a:r>
        </a:p>
      </xdr:txBody>
    </xdr:sp>
    <xdr:clientData/>
  </xdr:oneCellAnchor>
  <xdr:oneCellAnchor>
    <xdr:from>
      <xdr:col>14</xdr:col>
      <xdr:colOff>65431</xdr:colOff>
      <xdr:row>3</xdr:row>
      <xdr:rowOff>94817</xdr:rowOff>
    </xdr:from>
    <xdr:ext cx="2137124" cy="239809"/>
    <xdr:sp macro="" textlink="">
      <xdr:nvSpPr>
        <xdr:cNvPr id="12" name="11 CuadroTexto"/>
        <xdr:cNvSpPr txBox="1"/>
      </xdr:nvSpPr>
      <xdr:spPr>
        <a:xfrm>
          <a:off x="10790581" y="609167"/>
          <a:ext cx="2137124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  <xdr:twoCellAnchor editAs="oneCell">
    <xdr:from>
      <xdr:col>5</xdr:col>
      <xdr:colOff>502456</xdr:colOff>
      <xdr:row>56</xdr:row>
      <xdr:rowOff>71221</xdr:rowOff>
    </xdr:from>
    <xdr:to>
      <xdr:col>7</xdr:col>
      <xdr:colOff>343224</xdr:colOff>
      <xdr:row>62</xdr:row>
      <xdr:rowOff>33121</xdr:rowOff>
    </xdr:to>
    <xdr:pic>
      <xdr:nvPicPr>
        <xdr:cNvPr id="16" name="Imagen 7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74306" y="11844121"/>
          <a:ext cx="1002818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742950</xdr:colOff>
      <xdr:row>56</xdr:row>
      <xdr:rowOff>47625</xdr:rowOff>
    </xdr:from>
    <xdr:to>
      <xdr:col>4</xdr:col>
      <xdr:colOff>357187</xdr:colOff>
      <xdr:row>62</xdr:row>
      <xdr:rowOff>23596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1581151</xdr:colOff>
      <xdr:row>0</xdr:row>
      <xdr:rowOff>76200</xdr:rowOff>
    </xdr:from>
    <xdr:to>
      <xdr:col>15</xdr:col>
      <xdr:colOff>66675</xdr:colOff>
      <xdr:row>3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09801" y="76200"/>
          <a:ext cx="8486774" cy="523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GOBIERNO DEL ESTADO DE SONORA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FICHA TÉCNICA PARA SEGUIMIENTO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Y EVALUACIÓN DE INDICADORES DE PROYECTOS Y PROCESOS</a:t>
          </a: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2</xdr:col>
      <xdr:colOff>762000</xdr:colOff>
      <xdr:row>4</xdr:row>
      <xdr:rowOff>0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123825"/>
          <a:ext cx="7620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15</xdr:col>
      <xdr:colOff>64112</xdr:colOff>
      <xdr:row>0</xdr:row>
      <xdr:rowOff>108239</xdr:rowOff>
    </xdr:from>
    <xdr:ext cx="1222708" cy="257174"/>
    <xdr:sp macro="" textlink="">
      <xdr:nvSpPr>
        <xdr:cNvPr id="4" name="3 CuadroTexto"/>
        <xdr:cNvSpPr txBox="1"/>
      </xdr:nvSpPr>
      <xdr:spPr>
        <a:xfrm>
          <a:off x="10694012" y="108239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ETCA-III-13</a:t>
          </a:r>
        </a:p>
      </xdr:txBody>
    </xdr:sp>
    <xdr:clientData/>
  </xdr:oneCellAnchor>
  <xdr:oneCellAnchor>
    <xdr:from>
      <xdr:col>14</xdr:col>
      <xdr:colOff>65431</xdr:colOff>
      <xdr:row>3</xdr:row>
      <xdr:rowOff>94817</xdr:rowOff>
    </xdr:from>
    <xdr:ext cx="2137124" cy="239809"/>
    <xdr:sp macro="" textlink="">
      <xdr:nvSpPr>
        <xdr:cNvPr id="5" name="4 CuadroTexto"/>
        <xdr:cNvSpPr txBox="1"/>
      </xdr:nvSpPr>
      <xdr:spPr>
        <a:xfrm>
          <a:off x="9933331" y="609167"/>
          <a:ext cx="2137124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  <xdr:twoCellAnchor editAs="oneCell">
    <xdr:from>
      <xdr:col>5</xdr:col>
      <xdr:colOff>502456</xdr:colOff>
      <xdr:row>60</xdr:row>
      <xdr:rowOff>71221</xdr:rowOff>
    </xdr:from>
    <xdr:to>
      <xdr:col>7</xdr:col>
      <xdr:colOff>705174</xdr:colOff>
      <xdr:row>66</xdr:row>
      <xdr:rowOff>33121</xdr:rowOff>
    </xdr:to>
    <xdr:pic>
      <xdr:nvPicPr>
        <xdr:cNvPr id="6" name="Imagen 7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74306" y="11844121"/>
          <a:ext cx="1002818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742950</xdr:colOff>
      <xdr:row>60</xdr:row>
      <xdr:rowOff>47625</xdr:rowOff>
    </xdr:from>
    <xdr:to>
      <xdr:col>4</xdr:col>
      <xdr:colOff>357187</xdr:colOff>
      <xdr:row>66</xdr:row>
      <xdr:rowOff>23596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1581151</xdr:colOff>
      <xdr:row>0</xdr:row>
      <xdr:rowOff>76200</xdr:rowOff>
    </xdr:from>
    <xdr:to>
      <xdr:col>15</xdr:col>
      <xdr:colOff>66675</xdr:colOff>
      <xdr:row>3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209801" y="76200"/>
          <a:ext cx="8486774" cy="523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GOBIERNO DEL ESTADO DE SONORA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FICHA TÉCNICA PARA SEGUIMIENTO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Y EVALUACIÓN DE INDICADORES DE PROYECTOS Y PROCESOS</a:t>
          </a: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38100</xdr:colOff>
      <xdr:row>0</xdr:row>
      <xdr:rowOff>19050</xdr:rowOff>
    </xdr:from>
    <xdr:to>
      <xdr:col>1</xdr:col>
      <xdr:colOff>104775</xdr:colOff>
      <xdr:row>3</xdr:row>
      <xdr:rowOff>247650</xdr:rowOff>
    </xdr:to>
    <xdr:pic>
      <xdr:nvPicPr>
        <xdr:cNvPr id="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19050"/>
          <a:ext cx="7620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219075</xdr:colOff>
      <xdr:row>62</xdr:row>
      <xdr:rowOff>19050</xdr:rowOff>
    </xdr:from>
    <xdr:to>
      <xdr:col>11</xdr:col>
      <xdr:colOff>352425</xdr:colOff>
      <xdr:row>63</xdr:row>
      <xdr:rowOff>0</xdr:rowOff>
    </xdr:to>
    <xdr:sp macro="" textlink="">
      <xdr:nvSpPr>
        <xdr:cNvPr id="5" name="CuadroTexto 24"/>
        <xdr:cNvSpPr txBox="1"/>
      </xdr:nvSpPr>
      <xdr:spPr>
        <a:xfrm>
          <a:off x="7800975" y="14135100"/>
          <a:ext cx="133350" cy="142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11</xdr:col>
      <xdr:colOff>552450</xdr:colOff>
      <xdr:row>62</xdr:row>
      <xdr:rowOff>0</xdr:rowOff>
    </xdr:from>
    <xdr:to>
      <xdr:col>12</xdr:col>
      <xdr:colOff>190500</xdr:colOff>
      <xdr:row>63</xdr:row>
      <xdr:rowOff>0</xdr:rowOff>
    </xdr:to>
    <xdr:sp macro="" textlink="">
      <xdr:nvSpPr>
        <xdr:cNvPr id="6" name="CuadroTexto 25"/>
        <xdr:cNvSpPr txBox="1"/>
      </xdr:nvSpPr>
      <xdr:spPr>
        <a:xfrm>
          <a:off x="8134350" y="14087474"/>
          <a:ext cx="400050" cy="1905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12</xdr:col>
      <xdr:colOff>428625</xdr:colOff>
      <xdr:row>62</xdr:row>
      <xdr:rowOff>0</xdr:rowOff>
    </xdr:from>
    <xdr:to>
      <xdr:col>12</xdr:col>
      <xdr:colOff>571500</xdr:colOff>
      <xdr:row>62</xdr:row>
      <xdr:rowOff>133350</xdr:rowOff>
    </xdr:to>
    <xdr:sp macro="" textlink="">
      <xdr:nvSpPr>
        <xdr:cNvPr id="7" name="CuadroTexto 26"/>
        <xdr:cNvSpPr txBox="1"/>
      </xdr:nvSpPr>
      <xdr:spPr>
        <a:xfrm>
          <a:off x="8772525" y="14116050"/>
          <a:ext cx="142875" cy="133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14</xdr:col>
      <xdr:colOff>38100</xdr:colOff>
      <xdr:row>62</xdr:row>
      <xdr:rowOff>9525</xdr:rowOff>
    </xdr:from>
    <xdr:to>
      <xdr:col>14</xdr:col>
      <xdr:colOff>209550</xdr:colOff>
      <xdr:row>62</xdr:row>
      <xdr:rowOff>152400</xdr:rowOff>
    </xdr:to>
    <xdr:sp macro="" textlink="">
      <xdr:nvSpPr>
        <xdr:cNvPr id="8" name="CuadroTexto 28"/>
        <xdr:cNvSpPr txBox="1"/>
      </xdr:nvSpPr>
      <xdr:spPr>
        <a:xfrm>
          <a:off x="9906000" y="14125575"/>
          <a:ext cx="171450" cy="142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15</xdr:col>
      <xdr:colOff>238125</xdr:colOff>
      <xdr:row>62</xdr:row>
      <xdr:rowOff>19050</xdr:rowOff>
    </xdr:from>
    <xdr:to>
      <xdr:col>15</xdr:col>
      <xdr:colOff>390525</xdr:colOff>
      <xdr:row>62</xdr:row>
      <xdr:rowOff>142875</xdr:rowOff>
    </xdr:to>
    <xdr:sp macro="" textlink="">
      <xdr:nvSpPr>
        <xdr:cNvPr id="9" name="CuadroTexto 29"/>
        <xdr:cNvSpPr txBox="1"/>
      </xdr:nvSpPr>
      <xdr:spPr>
        <a:xfrm>
          <a:off x="10868025" y="14135100"/>
          <a:ext cx="152400" cy="123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 editAs="oneCell">
    <xdr:from>
      <xdr:col>5</xdr:col>
      <xdr:colOff>535794</xdr:colOff>
      <xdr:row>55</xdr:row>
      <xdr:rowOff>123825</xdr:rowOff>
    </xdr:from>
    <xdr:to>
      <xdr:col>7</xdr:col>
      <xdr:colOff>376562</xdr:colOff>
      <xdr:row>61</xdr:row>
      <xdr:rowOff>85725</xdr:rowOff>
    </xdr:to>
    <xdr:pic>
      <xdr:nvPicPr>
        <xdr:cNvPr id="10" name="Imagen 7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07644" y="12515850"/>
          <a:ext cx="1002818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15</xdr:col>
      <xdr:colOff>64112</xdr:colOff>
      <xdr:row>0</xdr:row>
      <xdr:rowOff>108239</xdr:rowOff>
    </xdr:from>
    <xdr:ext cx="1222708" cy="257174"/>
    <xdr:sp macro="" textlink="">
      <xdr:nvSpPr>
        <xdr:cNvPr id="11" name="10 CuadroTexto"/>
        <xdr:cNvSpPr txBox="1"/>
      </xdr:nvSpPr>
      <xdr:spPr>
        <a:xfrm>
          <a:off x="10694012" y="108239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ETCA-III-13</a:t>
          </a:r>
        </a:p>
      </xdr:txBody>
    </xdr:sp>
    <xdr:clientData/>
  </xdr:oneCellAnchor>
  <xdr:oneCellAnchor>
    <xdr:from>
      <xdr:col>14</xdr:col>
      <xdr:colOff>65431</xdr:colOff>
      <xdr:row>3</xdr:row>
      <xdr:rowOff>94817</xdr:rowOff>
    </xdr:from>
    <xdr:ext cx="2137124" cy="239809"/>
    <xdr:sp macro="" textlink="">
      <xdr:nvSpPr>
        <xdr:cNvPr id="12" name="11 CuadroTexto"/>
        <xdr:cNvSpPr txBox="1"/>
      </xdr:nvSpPr>
      <xdr:spPr>
        <a:xfrm>
          <a:off x="9933331" y="609167"/>
          <a:ext cx="2137124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  <xdr:twoCellAnchor>
    <xdr:from>
      <xdr:col>2</xdr:col>
      <xdr:colOff>776288</xdr:colOff>
      <xdr:row>55</xdr:row>
      <xdr:rowOff>100229</xdr:rowOff>
    </xdr:from>
    <xdr:to>
      <xdr:col>4</xdr:col>
      <xdr:colOff>390525</xdr:colOff>
      <xdr:row>61</xdr:row>
      <xdr:rowOff>76200</xdr:rowOff>
    </xdr:to>
    <xdr:graphicFrame macro="">
      <xdr:nvGraphicFramePr>
        <xdr:cNvPr id="13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1581151</xdr:colOff>
      <xdr:row>0</xdr:row>
      <xdr:rowOff>76200</xdr:rowOff>
    </xdr:from>
    <xdr:to>
      <xdr:col>15</xdr:col>
      <xdr:colOff>66675</xdr:colOff>
      <xdr:row>3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09801" y="76200"/>
          <a:ext cx="8486774" cy="523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GOBIERNO DEL ESTADO DE SONORA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FICHA TÉCNICA PARA SEGUIMIENTO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Y EVALUACIÓN DE INDICADORES DE PROYECTOS Y PROCESOS</a:t>
          </a: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38100</xdr:colOff>
      <xdr:row>0</xdr:row>
      <xdr:rowOff>19050</xdr:rowOff>
    </xdr:from>
    <xdr:to>
      <xdr:col>1</xdr:col>
      <xdr:colOff>304800</xdr:colOff>
      <xdr:row>4</xdr:row>
      <xdr:rowOff>0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19050"/>
          <a:ext cx="8953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219075</xdr:colOff>
      <xdr:row>62</xdr:row>
      <xdr:rowOff>19050</xdr:rowOff>
    </xdr:from>
    <xdr:to>
      <xdr:col>11</xdr:col>
      <xdr:colOff>352425</xdr:colOff>
      <xdr:row>63</xdr:row>
      <xdr:rowOff>0</xdr:rowOff>
    </xdr:to>
    <xdr:sp macro="" textlink="">
      <xdr:nvSpPr>
        <xdr:cNvPr id="4" name="CuadroTexto 24"/>
        <xdr:cNvSpPr txBox="1"/>
      </xdr:nvSpPr>
      <xdr:spPr>
        <a:xfrm>
          <a:off x="7800975" y="13744575"/>
          <a:ext cx="133350" cy="142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11</xdr:col>
      <xdr:colOff>552450</xdr:colOff>
      <xdr:row>62</xdr:row>
      <xdr:rowOff>0</xdr:rowOff>
    </xdr:from>
    <xdr:to>
      <xdr:col>12</xdr:col>
      <xdr:colOff>190500</xdr:colOff>
      <xdr:row>63</xdr:row>
      <xdr:rowOff>0</xdr:rowOff>
    </xdr:to>
    <xdr:sp macro="" textlink="">
      <xdr:nvSpPr>
        <xdr:cNvPr id="5" name="CuadroTexto 25"/>
        <xdr:cNvSpPr txBox="1"/>
      </xdr:nvSpPr>
      <xdr:spPr>
        <a:xfrm>
          <a:off x="8134350" y="13725525"/>
          <a:ext cx="400050" cy="161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12</xdr:col>
      <xdr:colOff>428625</xdr:colOff>
      <xdr:row>62</xdr:row>
      <xdr:rowOff>0</xdr:rowOff>
    </xdr:from>
    <xdr:to>
      <xdr:col>12</xdr:col>
      <xdr:colOff>571500</xdr:colOff>
      <xdr:row>62</xdr:row>
      <xdr:rowOff>133350</xdr:rowOff>
    </xdr:to>
    <xdr:sp macro="" textlink="">
      <xdr:nvSpPr>
        <xdr:cNvPr id="6" name="CuadroTexto 26"/>
        <xdr:cNvSpPr txBox="1"/>
      </xdr:nvSpPr>
      <xdr:spPr>
        <a:xfrm>
          <a:off x="8772525" y="13725525"/>
          <a:ext cx="142875" cy="133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14</xdr:col>
      <xdr:colOff>38100</xdr:colOff>
      <xdr:row>62</xdr:row>
      <xdr:rowOff>9525</xdr:rowOff>
    </xdr:from>
    <xdr:to>
      <xdr:col>14</xdr:col>
      <xdr:colOff>209550</xdr:colOff>
      <xdr:row>62</xdr:row>
      <xdr:rowOff>152400</xdr:rowOff>
    </xdr:to>
    <xdr:sp macro="" textlink="">
      <xdr:nvSpPr>
        <xdr:cNvPr id="7" name="CuadroTexto 28"/>
        <xdr:cNvSpPr txBox="1"/>
      </xdr:nvSpPr>
      <xdr:spPr>
        <a:xfrm>
          <a:off x="9906000" y="13735050"/>
          <a:ext cx="171450" cy="142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15</xdr:col>
      <xdr:colOff>238125</xdr:colOff>
      <xdr:row>62</xdr:row>
      <xdr:rowOff>19050</xdr:rowOff>
    </xdr:from>
    <xdr:to>
      <xdr:col>15</xdr:col>
      <xdr:colOff>390525</xdr:colOff>
      <xdr:row>62</xdr:row>
      <xdr:rowOff>142875</xdr:rowOff>
    </xdr:to>
    <xdr:sp macro="" textlink="">
      <xdr:nvSpPr>
        <xdr:cNvPr id="8" name="CuadroTexto 29"/>
        <xdr:cNvSpPr txBox="1"/>
      </xdr:nvSpPr>
      <xdr:spPr>
        <a:xfrm>
          <a:off x="10868025" y="13744575"/>
          <a:ext cx="152400" cy="123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 editAs="oneCell">
    <xdr:from>
      <xdr:col>5</xdr:col>
      <xdr:colOff>535794</xdr:colOff>
      <xdr:row>55</xdr:row>
      <xdr:rowOff>123825</xdr:rowOff>
    </xdr:from>
    <xdr:to>
      <xdr:col>8</xdr:col>
      <xdr:colOff>700412</xdr:colOff>
      <xdr:row>61</xdr:row>
      <xdr:rowOff>85725</xdr:rowOff>
    </xdr:to>
    <xdr:pic>
      <xdr:nvPicPr>
        <xdr:cNvPr id="9" name="Imagen 7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07644" y="12687300"/>
          <a:ext cx="1726718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15</xdr:col>
      <xdr:colOff>64112</xdr:colOff>
      <xdr:row>0</xdr:row>
      <xdr:rowOff>108239</xdr:rowOff>
    </xdr:from>
    <xdr:ext cx="1222708" cy="257174"/>
    <xdr:sp macro="" textlink="">
      <xdr:nvSpPr>
        <xdr:cNvPr id="10" name="9 CuadroTexto"/>
        <xdr:cNvSpPr txBox="1"/>
      </xdr:nvSpPr>
      <xdr:spPr>
        <a:xfrm>
          <a:off x="10694012" y="108239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ETCA-III-13</a:t>
          </a:r>
        </a:p>
      </xdr:txBody>
    </xdr:sp>
    <xdr:clientData/>
  </xdr:oneCellAnchor>
  <xdr:oneCellAnchor>
    <xdr:from>
      <xdr:col>14</xdr:col>
      <xdr:colOff>65431</xdr:colOff>
      <xdr:row>3</xdr:row>
      <xdr:rowOff>94817</xdr:rowOff>
    </xdr:from>
    <xdr:ext cx="2137124" cy="239809"/>
    <xdr:sp macro="" textlink="">
      <xdr:nvSpPr>
        <xdr:cNvPr id="11" name="10 CuadroTexto"/>
        <xdr:cNvSpPr txBox="1"/>
      </xdr:nvSpPr>
      <xdr:spPr>
        <a:xfrm>
          <a:off x="9933331" y="609167"/>
          <a:ext cx="2137124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  <xdr:twoCellAnchor>
    <xdr:from>
      <xdr:col>2</xdr:col>
      <xdr:colOff>776288</xdr:colOff>
      <xdr:row>55</xdr:row>
      <xdr:rowOff>100229</xdr:rowOff>
    </xdr:from>
    <xdr:to>
      <xdr:col>4</xdr:col>
      <xdr:colOff>390525</xdr:colOff>
      <xdr:row>61</xdr:row>
      <xdr:rowOff>76200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1581151</xdr:colOff>
      <xdr:row>0</xdr:row>
      <xdr:rowOff>76200</xdr:rowOff>
    </xdr:from>
    <xdr:to>
      <xdr:col>15</xdr:col>
      <xdr:colOff>66675</xdr:colOff>
      <xdr:row>3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09801" y="76200"/>
          <a:ext cx="8486774" cy="523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GOBIERNO DEL ESTADO DE SONORA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FICHA TÉCNICA PARA SEGUIMIENTO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Y EVALUACIÓN DE INDICADORES DE PROYECTOS Y PROCESOS</a:t>
          </a: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38100</xdr:colOff>
      <xdr:row>0</xdr:row>
      <xdr:rowOff>19050</xdr:rowOff>
    </xdr:from>
    <xdr:to>
      <xdr:col>1</xdr:col>
      <xdr:colOff>304800</xdr:colOff>
      <xdr:row>4</xdr:row>
      <xdr:rowOff>0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19050"/>
          <a:ext cx="8953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219075</xdr:colOff>
      <xdr:row>63</xdr:row>
      <xdr:rowOff>19050</xdr:rowOff>
    </xdr:from>
    <xdr:to>
      <xdr:col>11</xdr:col>
      <xdr:colOff>352425</xdr:colOff>
      <xdr:row>64</xdr:row>
      <xdr:rowOff>0</xdr:rowOff>
    </xdr:to>
    <xdr:sp macro="" textlink="">
      <xdr:nvSpPr>
        <xdr:cNvPr id="4" name="CuadroTexto 24"/>
        <xdr:cNvSpPr txBox="1"/>
      </xdr:nvSpPr>
      <xdr:spPr>
        <a:xfrm>
          <a:off x="7800975" y="13982700"/>
          <a:ext cx="133350" cy="142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11</xdr:col>
      <xdr:colOff>552450</xdr:colOff>
      <xdr:row>63</xdr:row>
      <xdr:rowOff>0</xdr:rowOff>
    </xdr:from>
    <xdr:to>
      <xdr:col>12</xdr:col>
      <xdr:colOff>190500</xdr:colOff>
      <xdr:row>64</xdr:row>
      <xdr:rowOff>0</xdr:rowOff>
    </xdr:to>
    <xdr:sp macro="" textlink="">
      <xdr:nvSpPr>
        <xdr:cNvPr id="5" name="CuadroTexto 25"/>
        <xdr:cNvSpPr txBox="1"/>
      </xdr:nvSpPr>
      <xdr:spPr>
        <a:xfrm>
          <a:off x="8134350" y="13963650"/>
          <a:ext cx="400050" cy="161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12</xdr:col>
      <xdr:colOff>428625</xdr:colOff>
      <xdr:row>63</xdr:row>
      <xdr:rowOff>0</xdr:rowOff>
    </xdr:from>
    <xdr:to>
      <xdr:col>12</xdr:col>
      <xdr:colOff>571500</xdr:colOff>
      <xdr:row>63</xdr:row>
      <xdr:rowOff>133350</xdr:rowOff>
    </xdr:to>
    <xdr:sp macro="" textlink="">
      <xdr:nvSpPr>
        <xdr:cNvPr id="6" name="CuadroTexto 26"/>
        <xdr:cNvSpPr txBox="1"/>
      </xdr:nvSpPr>
      <xdr:spPr>
        <a:xfrm>
          <a:off x="8772525" y="13963650"/>
          <a:ext cx="142875" cy="133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14</xdr:col>
      <xdr:colOff>38100</xdr:colOff>
      <xdr:row>63</xdr:row>
      <xdr:rowOff>9525</xdr:rowOff>
    </xdr:from>
    <xdr:to>
      <xdr:col>14</xdr:col>
      <xdr:colOff>209550</xdr:colOff>
      <xdr:row>63</xdr:row>
      <xdr:rowOff>152400</xdr:rowOff>
    </xdr:to>
    <xdr:sp macro="" textlink="">
      <xdr:nvSpPr>
        <xdr:cNvPr id="7" name="CuadroTexto 28"/>
        <xdr:cNvSpPr txBox="1"/>
      </xdr:nvSpPr>
      <xdr:spPr>
        <a:xfrm>
          <a:off x="9906000" y="13973175"/>
          <a:ext cx="171450" cy="142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15</xdr:col>
      <xdr:colOff>238125</xdr:colOff>
      <xdr:row>63</xdr:row>
      <xdr:rowOff>19050</xdr:rowOff>
    </xdr:from>
    <xdr:to>
      <xdr:col>15</xdr:col>
      <xdr:colOff>390525</xdr:colOff>
      <xdr:row>63</xdr:row>
      <xdr:rowOff>142875</xdr:rowOff>
    </xdr:to>
    <xdr:sp macro="" textlink="">
      <xdr:nvSpPr>
        <xdr:cNvPr id="8" name="CuadroTexto 29"/>
        <xdr:cNvSpPr txBox="1"/>
      </xdr:nvSpPr>
      <xdr:spPr>
        <a:xfrm>
          <a:off x="10868025" y="13982700"/>
          <a:ext cx="152400" cy="123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 editAs="oneCell">
    <xdr:from>
      <xdr:col>5</xdr:col>
      <xdr:colOff>535794</xdr:colOff>
      <xdr:row>56</xdr:row>
      <xdr:rowOff>123825</xdr:rowOff>
    </xdr:from>
    <xdr:to>
      <xdr:col>8</xdr:col>
      <xdr:colOff>700412</xdr:colOff>
      <xdr:row>62</xdr:row>
      <xdr:rowOff>85725</xdr:rowOff>
    </xdr:to>
    <xdr:pic>
      <xdr:nvPicPr>
        <xdr:cNvPr id="9" name="Imagen 7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07644" y="12925425"/>
          <a:ext cx="1726718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15</xdr:col>
      <xdr:colOff>64112</xdr:colOff>
      <xdr:row>0</xdr:row>
      <xdr:rowOff>108239</xdr:rowOff>
    </xdr:from>
    <xdr:ext cx="1222708" cy="257174"/>
    <xdr:sp macro="" textlink="">
      <xdr:nvSpPr>
        <xdr:cNvPr id="10" name="9 CuadroTexto"/>
        <xdr:cNvSpPr txBox="1"/>
      </xdr:nvSpPr>
      <xdr:spPr>
        <a:xfrm>
          <a:off x="10694012" y="108239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ETCA-III-13</a:t>
          </a:r>
        </a:p>
      </xdr:txBody>
    </xdr:sp>
    <xdr:clientData/>
  </xdr:oneCellAnchor>
  <xdr:oneCellAnchor>
    <xdr:from>
      <xdr:col>14</xdr:col>
      <xdr:colOff>65431</xdr:colOff>
      <xdr:row>3</xdr:row>
      <xdr:rowOff>94817</xdr:rowOff>
    </xdr:from>
    <xdr:ext cx="2137124" cy="239809"/>
    <xdr:sp macro="" textlink="">
      <xdr:nvSpPr>
        <xdr:cNvPr id="11" name="10 CuadroTexto"/>
        <xdr:cNvSpPr txBox="1"/>
      </xdr:nvSpPr>
      <xdr:spPr>
        <a:xfrm>
          <a:off x="9933331" y="609167"/>
          <a:ext cx="2137124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  <xdr:twoCellAnchor>
    <xdr:from>
      <xdr:col>2</xdr:col>
      <xdr:colOff>776288</xdr:colOff>
      <xdr:row>56</xdr:row>
      <xdr:rowOff>100229</xdr:rowOff>
    </xdr:from>
    <xdr:to>
      <xdr:col>4</xdr:col>
      <xdr:colOff>390525</xdr:colOff>
      <xdr:row>62</xdr:row>
      <xdr:rowOff>76200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1581151</xdr:colOff>
      <xdr:row>0</xdr:row>
      <xdr:rowOff>76200</xdr:rowOff>
    </xdr:from>
    <xdr:to>
      <xdr:col>15</xdr:col>
      <xdr:colOff>66675</xdr:colOff>
      <xdr:row>3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09801" y="76200"/>
          <a:ext cx="8486774" cy="523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GOBIERNO DEL ESTADO DE SONORA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FICHA TÉCNICA PARA SEGUIMIENTO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Y EVALUACIÓN DE INDICADORES DE PROYECTOS Y PROCESOS</a:t>
          </a: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38100</xdr:colOff>
      <xdr:row>0</xdr:row>
      <xdr:rowOff>19050</xdr:rowOff>
    </xdr:from>
    <xdr:to>
      <xdr:col>1</xdr:col>
      <xdr:colOff>304800</xdr:colOff>
      <xdr:row>4</xdr:row>
      <xdr:rowOff>0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19050"/>
          <a:ext cx="8953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535794</xdr:colOff>
      <xdr:row>56</xdr:row>
      <xdr:rowOff>123825</xdr:rowOff>
    </xdr:from>
    <xdr:to>
      <xdr:col>8</xdr:col>
      <xdr:colOff>700412</xdr:colOff>
      <xdr:row>62</xdr:row>
      <xdr:rowOff>85725</xdr:rowOff>
    </xdr:to>
    <xdr:pic>
      <xdr:nvPicPr>
        <xdr:cNvPr id="9" name="Imagen 7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07644" y="12668250"/>
          <a:ext cx="1726718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15</xdr:col>
      <xdr:colOff>64112</xdr:colOff>
      <xdr:row>0</xdr:row>
      <xdr:rowOff>108239</xdr:rowOff>
    </xdr:from>
    <xdr:ext cx="1222708" cy="257174"/>
    <xdr:sp macro="" textlink="">
      <xdr:nvSpPr>
        <xdr:cNvPr id="10" name="9 CuadroTexto"/>
        <xdr:cNvSpPr txBox="1"/>
      </xdr:nvSpPr>
      <xdr:spPr>
        <a:xfrm>
          <a:off x="10694012" y="108239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ETCA-III-13</a:t>
          </a:r>
        </a:p>
      </xdr:txBody>
    </xdr:sp>
    <xdr:clientData/>
  </xdr:oneCellAnchor>
  <xdr:oneCellAnchor>
    <xdr:from>
      <xdr:col>14</xdr:col>
      <xdr:colOff>65431</xdr:colOff>
      <xdr:row>3</xdr:row>
      <xdr:rowOff>94817</xdr:rowOff>
    </xdr:from>
    <xdr:ext cx="2137124" cy="239809"/>
    <xdr:sp macro="" textlink="">
      <xdr:nvSpPr>
        <xdr:cNvPr id="11" name="10 CuadroTexto"/>
        <xdr:cNvSpPr txBox="1"/>
      </xdr:nvSpPr>
      <xdr:spPr>
        <a:xfrm>
          <a:off x="9933331" y="609167"/>
          <a:ext cx="2137124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  <xdr:twoCellAnchor>
    <xdr:from>
      <xdr:col>2</xdr:col>
      <xdr:colOff>776288</xdr:colOff>
      <xdr:row>56</xdr:row>
      <xdr:rowOff>100229</xdr:rowOff>
    </xdr:from>
    <xdr:to>
      <xdr:col>4</xdr:col>
      <xdr:colOff>390525</xdr:colOff>
      <xdr:row>62</xdr:row>
      <xdr:rowOff>76200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laudia/Mis%20documentos/Downloads/ETCA_1er_2015_Presupuesto%20ficha%201%20con%20recurs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Claudia\Escritorio\Adm&#243;n_2009-2015\NEP-Nueva%20Estructura%20Program&#225;tica%202011\POA_2015\ISC_ETCA_2015_1er_Trim_Proyecto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"/>
      <sheetName val="Proceso 1-1"/>
      <sheetName val="Proceso2-1"/>
      <sheetName val="Proceso3-1"/>
      <sheetName val="Proceso 4-1"/>
      <sheetName val="Proceso 5-1"/>
      <sheetName val="Proceso 6-1"/>
    </sheetNames>
    <sheetDataSet>
      <sheetData sheetId="0"/>
      <sheetData sheetId="1">
        <row r="18">
          <cell r="D18">
            <v>22698280.960000001</v>
          </cell>
          <cell r="H18">
            <v>78182950.489999995</v>
          </cell>
          <cell r="J18">
            <v>7934511.3700000001</v>
          </cell>
          <cell r="K18">
            <v>2540156.11</v>
          </cell>
          <cell r="L18">
            <v>10024861.638</v>
          </cell>
          <cell r="M18">
            <v>9142725.3399999999</v>
          </cell>
          <cell r="O18">
            <v>10024861.68</v>
          </cell>
          <cell r="P18">
            <v>9142725.3399999999</v>
          </cell>
        </row>
      </sheetData>
      <sheetData sheetId="2">
        <row r="18">
          <cell r="D18">
            <v>30541231.199999999</v>
          </cell>
          <cell r="H18">
            <v>31622273.079999998</v>
          </cell>
          <cell r="J18">
            <v>9298320.8000000007</v>
          </cell>
          <cell r="K18">
            <v>5432230.9800000004</v>
          </cell>
          <cell r="L18">
            <v>15227795.039999999</v>
          </cell>
          <cell r="M18">
            <v>13887827.279999999</v>
          </cell>
          <cell r="O18">
            <v>15227795.039999999</v>
          </cell>
          <cell r="P18">
            <v>13887827.279999999</v>
          </cell>
        </row>
      </sheetData>
      <sheetData sheetId="3">
        <row r="18">
          <cell r="D18">
            <v>14853943.23</v>
          </cell>
          <cell r="H18">
            <v>16065335.140000001</v>
          </cell>
          <cell r="J18">
            <v>3712235.76</v>
          </cell>
          <cell r="K18">
            <v>1662299.22</v>
          </cell>
          <cell r="L18">
            <v>5907644.4900000002</v>
          </cell>
          <cell r="M18">
            <v>5387802.1200000001</v>
          </cell>
          <cell r="O18">
            <v>5907644.4900000002</v>
          </cell>
          <cell r="P18">
            <v>5387802.1200000001</v>
          </cell>
        </row>
      </sheetData>
      <sheetData sheetId="4">
        <row r="18">
          <cell r="D18">
            <v>33749658.600000001</v>
          </cell>
          <cell r="H18">
            <v>33947059.630000003</v>
          </cell>
          <cell r="J18">
            <v>3922289.64</v>
          </cell>
          <cell r="K18">
            <v>1762538.39</v>
          </cell>
          <cell r="L18">
            <v>8620089.4299999997</v>
          </cell>
          <cell r="M18">
            <v>7861565.8300000001</v>
          </cell>
          <cell r="O18">
            <v>8620089.4299999997</v>
          </cell>
          <cell r="P18">
            <v>7861565.6299999999</v>
          </cell>
        </row>
      </sheetData>
      <sheetData sheetId="5">
        <row r="18">
          <cell r="D18">
            <v>14453566.460000001</v>
          </cell>
          <cell r="H18">
            <v>14634722.699999999</v>
          </cell>
          <cell r="J18">
            <v>3609964.02</v>
          </cell>
          <cell r="K18">
            <v>1617493.2</v>
          </cell>
          <cell r="L18">
            <v>3315067.86</v>
          </cell>
          <cell r="M18">
            <v>3023358.91</v>
          </cell>
          <cell r="O18">
            <v>3315067.86</v>
          </cell>
          <cell r="P18">
            <v>3023358.91</v>
          </cell>
        </row>
      </sheetData>
      <sheetData sheetId="6">
        <row r="19">
          <cell r="D19">
            <v>21844195.550000001</v>
          </cell>
          <cell r="H19">
            <v>22128828.5</v>
          </cell>
          <cell r="J19">
            <v>5704607.2599999998</v>
          </cell>
          <cell r="K19">
            <v>2444575.73</v>
          </cell>
          <cell r="L19">
            <v>7034963.4400000004</v>
          </cell>
          <cell r="M19">
            <v>6415922.79</v>
          </cell>
          <cell r="O19">
            <v>7034963.4400000004</v>
          </cell>
          <cell r="P19">
            <v>6415922.79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CA-I-01"/>
      <sheetName val="CPCA-I-01-A (EDO RESULTADOS)"/>
      <sheetName val="CPCA-I-01-B"/>
      <sheetName val="CPCA-I-02"/>
      <sheetName val="CPCA-I-03"/>
      <sheetName val="CPCA-I-04"/>
      <sheetName val="CPCA-I-05 Notas"/>
      <sheetName val="CPCA-I-06"/>
      <sheetName val="CPCA-I-07"/>
      <sheetName val="CPCA-II-08"/>
      <sheetName val="CPCA-II-08-A...CONCIL. INGRESOS"/>
      <sheetName val="CPCA-II-09"/>
      <sheetName val="CPCA-II-09-A."/>
      <sheetName val="CPCA-II-09-B"/>
      <sheetName val="CPCA-II-09-C"/>
      <sheetName val="CPCA-II-09-D.CONCIL. EGRESOS"/>
      <sheetName val="CPCA-II-10"/>
      <sheetName val="CPCA-II-11"/>
      <sheetName val="CPCA-II-12"/>
      <sheetName val="CPCA-III-13"/>
      <sheetName val="CPCA-III-14"/>
      <sheetName val="CPCA-IV-15"/>
      <sheetName val="CPCA-IV-16"/>
      <sheetName val="Lista 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93">
          <cell r="O93" t="str">
            <v>Cumplida</v>
          </cell>
          <cell r="P93">
            <v>0.01</v>
          </cell>
        </row>
        <row r="94">
          <cell r="O94" t="str">
            <v>En proceso</v>
          </cell>
          <cell r="P94">
            <v>1</v>
          </cell>
        </row>
      </sheetData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tabSelected="1" topLeftCell="C80" workbookViewId="0">
      <selection activeCell="N111" sqref="N111"/>
    </sheetView>
  </sheetViews>
  <sheetFormatPr baseColWidth="10" defaultRowHeight="12.75" x14ac:dyDescent="0.25"/>
  <cols>
    <col min="1" max="2" width="9.140625" style="4" customWidth="1"/>
    <col min="3" max="3" width="12.28515625" style="4" customWidth="1"/>
    <col min="4" max="7" width="9.42578125" style="4" customWidth="1"/>
    <col min="8" max="9" width="11.42578125" style="4"/>
    <col min="10" max="11" width="13.42578125" style="4" bestFit="1" customWidth="1"/>
    <col min="12" max="12" width="12.7109375" style="4" customWidth="1"/>
    <col min="13" max="13" width="13.42578125" style="4" bestFit="1" customWidth="1"/>
    <col min="14" max="14" width="11.7109375" style="4" bestFit="1" customWidth="1"/>
    <col min="15" max="16" width="13.42578125" style="4" bestFit="1" customWidth="1"/>
    <col min="17" max="17" width="11.7109375" style="4" bestFit="1" customWidth="1"/>
    <col min="18" max="16384" width="11.42578125" style="4"/>
  </cols>
  <sheetData>
    <row r="1" spans="1:17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27.75" customHeight="1" x14ac:dyDescent="0.25">
      <c r="A4" s="216" t="s">
        <v>0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8"/>
    </row>
    <row r="5" spans="1:17" x14ac:dyDescent="0.25">
      <c r="A5" s="2"/>
      <c r="B5" s="2"/>
      <c r="C5" s="2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7" ht="23.25" customHeight="1" x14ac:dyDescent="0.25">
      <c r="A6" s="219" t="s">
        <v>1</v>
      </c>
      <c r="B6" s="219"/>
      <c r="C6" s="220"/>
      <c r="D6" s="8" t="s">
        <v>2</v>
      </c>
      <c r="E6" s="9"/>
      <c r="F6" s="9"/>
      <c r="G6" s="9"/>
      <c r="H6" s="9"/>
      <c r="I6" s="9"/>
      <c r="J6" s="9"/>
      <c r="K6" s="10"/>
      <c r="L6" s="11"/>
      <c r="M6" s="11"/>
      <c r="N6" s="11"/>
      <c r="O6" s="221"/>
      <c r="P6" s="221"/>
      <c r="Q6" s="222"/>
    </row>
    <row r="7" spans="1:17" x14ac:dyDescent="0.25">
      <c r="A7" s="6"/>
      <c r="B7" s="6"/>
      <c r="C7" s="6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6"/>
      <c r="P7" s="6"/>
    </row>
    <row r="8" spans="1:17" ht="26.25" customHeight="1" x14ac:dyDescent="0.25">
      <c r="A8" s="219" t="s">
        <v>3</v>
      </c>
      <c r="B8" s="219"/>
      <c r="C8" s="220"/>
      <c r="D8" s="223" t="s">
        <v>4</v>
      </c>
      <c r="E8" s="224"/>
      <c r="F8" s="224"/>
      <c r="G8" s="224"/>
      <c r="H8" s="224"/>
      <c r="I8" s="224"/>
      <c r="J8" s="225"/>
      <c r="K8" s="14"/>
      <c r="L8" s="226" t="s">
        <v>5</v>
      </c>
      <c r="M8" s="226"/>
      <c r="N8" s="226"/>
      <c r="O8" s="227"/>
      <c r="P8" s="228"/>
      <c r="Q8" s="229"/>
    </row>
    <row r="9" spans="1:17" x14ac:dyDescent="0.25">
      <c r="A9" s="6"/>
      <c r="B9" s="6"/>
      <c r="C9" s="16"/>
      <c r="D9" s="1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7" x14ac:dyDescent="0.25">
      <c r="A10" s="230" t="s">
        <v>6</v>
      </c>
      <c r="B10" s="230"/>
      <c r="C10" s="230"/>
      <c r="D10" s="231" t="s">
        <v>7</v>
      </c>
      <c r="E10" s="232"/>
      <c r="F10" s="232"/>
      <c r="G10" s="232"/>
      <c r="H10" s="232"/>
      <c r="I10" s="232"/>
      <c r="J10" s="233"/>
      <c r="K10" s="16"/>
      <c r="L10" s="234" t="s">
        <v>8</v>
      </c>
      <c r="M10" s="235"/>
      <c r="N10" s="231" t="s">
        <v>9</v>
      </c>
      <c r="O10" s="232"/>
      <c r="P10" s="232"/>
      <c r="Q10" s="233"/>
    </row>
    <row r="11" spans="1:17" x14ac:dyDescent="0.25">
      <c r="A11" s="18"/>
      <c r="B11" s="18"/>
      <c r="C11" s="18"/>
      <c r="D11" s="16"/>
      <c r="E11" s="16"/>
      <c r="F11" s="16"/>
      <c r="G11" s="16"/>
      <c r="H11" s="16"/>
      <c r="I11" s="16"/>
      <c r="J11" s="16"/>
      <c r="K11" s="16"/>
      <c r="L11" s="6"/>
      <c r="M11" s="19"/>
      <c r="N11" s="19"/>
      <c r="O11" s="19"/>
      <c r="P11" s="20"/>
    </row>
    <row r="12" spans="1:17" ht="29.25" customHeight="1" x14ac:dyDescent="0.25">
      <c r="A12" s="219" t="s">
        <v>10</v>
      </c>
      <c r="B12" s="219"/>
      <c r="C12" s="236"/>
      <c r="D12" s="237" t="s">
        <v>11</v>
      </c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9"/>
    </row>
    <row r="13" spans="1:17" x14ac:dyDescent="0.25">
      <c r="A13" s="18"/>
      <c r="B13" s="18"/>
      <c r="C13" s="18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5" x14ac:dyDescent="0.25">
      <c r="A14" s="230" t="s">
        <v>12</v>
      </c>
      <c r="B14" s="243"/>
      <c r="C14" s="243"/>
      <c r="D14" s="231" t="s">
        <v>13</v>
      </c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5"/>
    </row>
    <row r="15" spans="1:17" x14ac:dyDescent="0.25">
      <c r="A15" s="18"/>
      <c r="B15" s="18"/>
      <c r="C15" s="18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2.75" customHeight="1" x14ac:dyDescent="0.25">
      <c r="A16" s="203" t="s">
        <v>14</v>
      </c>
      <c r="B16" s="204"/>
      <c r="C16" s="204"/>
      <c r="D16" s="209" t="s">
        <v>15</v>
      </c>
      <c r="E16" s="209"/>
      <c r="F16" s="209"/>
      <c r="G16" s="209"/>
      <c r="H16" s="209" t="s">
        <v>16</v>
      </c>
      <c r="I16" s="209"/>
      <c r="J16" s="210" t="s">
        <v>17</v>
      </c>
      <c r="K16" s="210"/>
      <c r="L16" s="210"/>
      <c r="M16" s="210"/>
      <c r="N16" s="210"/>
      <c r="O16" s="211" t="s">
        <v>18</v>
      </c>
      <c r="P16" s="212"/>
      <c r="Q16" s="213"/>
    </row>
    <row r="17" spans="1:17" ht="36" x14ac:dyDescent="0.25">
      <c r="A17" s="205"/>
      <c r="B17" s="206"/>
      <c r="C17" s="206"/>
      <c r="D17" s="209"/>
      <c r="E17" s="209"/>
      <c r="F17" s="209"/>
      <c r="G17" s="209"/>
      <c r="H17" s="209"/>
      <c r="I17" s="209"/>
      <c r="J17" s="168" t="s">
        <v>19</v>
      </c>
      <c r="K17" s="169" t="s">
        <v>20</v>
      </c>
      <c r="L17" s="169" t="s">
        <v>21</v>
      </c>
      <c r="M17" s="170" t="s">
        <v>22</v>
      </c>
      <c r="N17" s="170" t="s">
        <v>23</v>
      </c>
      <c r="O17" s="169" t="s">
        <v>21</v>
      </c>
      <c r="P17" s="170" t="s">
        <v>24</v>
      </c>
      <c r="Q17" s="170" t="s">
        <v>23</v>
      </c>
    </row>
    <row r="18" spans="1:17" x14ac:dyDescent="0.25">
      <c r="A18" s="207"/>
      <c r="B18" s="208"/>
      <c r="C18" s="208"/>
      <c r="D18" s="214">
        <f>'[1]Proceso 1-1'!D18:G18+'[1]Proceso2-1'!D18:G18+'[1]Proceso3-1'!D18:G18+'[1]Proceso 4-1'!D18:G18+'[1]Proceso 5-1'!D18:G18+'[1]Proceso 6-1'!D19:G19</f>
        <v>138140876.00000003</v>
      </c>
      <c r="E18" s="215"/>
      <c r="F18" s="215"/>
      <c r="G18" s="215"/>
      <c r="H18" s="214">
        <f>'[1]Proceso 1-1'!H18:I18+'[1]Proceso2-1'!H18:I18+'[1]Proceso3-1'!H18:I18+'[1]Proceso 4-1'!H18:I18+'[1]Proceso 5-1'!H18:I18+'[1]Proceso 6-1'!H19:I19</f>
        <v>196581169.53999999</v>
      </c>
      <c r="I18" s="215"/>
      <c r="J18" s="190">
        <f>'[1]Proceso 1-1'!J18+'[1]Proceso2-1'!J18+'[1]Proceso3-1'!J18+'[1]Proceso 4-1'!J18+'[1]Proceso 5-1'!J18+'[1]Proceso 6-1'!J19</f>
        <v>34181928.850000001</v>
      </c>
      <c r="K18" s="190">
        <f>'[1]Proceso 1-1'!K18+'[1]Proceso2-1'!K18+'[1]Proceso3-1'!K18+'[1]Proceso 4-1'!K18+'[1]Proceso 5-1'!K18+'[1]Proceso 6-1'!K19</f>
        <v>15459293.630000001</v>
      </c>
      <c r="L18" s="190">
        <f>'[1]Proceso 1-1'!L18+'[1]Proceso2-1'!L18+'[1]Proceso3-1'!L18+'[1]Proceso 4-1'!L18+'[1]Proceso 5-1'!L18+'[1]Proceso 6-1'!L19</f>
        <v>50130421.897999994</v>
      </c>
      <c r="M18" s="191">
        <f>'[1]Proceso 1-1'!M18+'[1]Proceso2-1'!M18+'[1]Proceso3-1'!M18+'[1]Proceso 4-1'!M18+'[1]Proceso 5-1'!M18+'[1]Proceso 6-1'!M19</f>
        <v>45719202.270000003</v>
      </c>
      <c r="N18" s="192">
        <f>M18/L18</f>
        <v>0.91200513658202464</v>
      </c>
      <c r="O18" s="191">
        <f>'[1]Proceso 1-1'!O18+'[1]Proceso2-1'!O18+'[1]Proceso3-1'!O18+'[1]Proceso 4-1'!O18+'[1]Proceso 5-1'!O18+'[1]Proceso 6-1'!O19</f>
        <v>50130421.939999998</v>
      </c>
      <c r="P18" s="193">
        <f>'[1]Proceso 1-1'!P18+'[1]Proceso2-1'!P18+'[1]Proceso3-1'!P18+'[1]Proceso 4-1'!P18+'[1]Proceso 5-1'!P18+'[1]Proceso 6-1'!P19</f>
        <v>45719202.07</v>
      </c>
      <c r="Q18" s="194">
        <f>P18/O18</f>
        <v>0.91200513182833987</v>
      </c>
    </row>
    <row r="19" spans="1:17" x14ac:dyDescent="0.25">
      <c r="A19" s="18"/>
      <c r="B19" s="18"/>
      <c r="C19" s="18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x14ac:dyDescent="0.25">
      <c r="A20" s="230" t="s">
        <v>25</v>
      </c>
      <c r="B20" s="230"/>
      <c r="C20" s="230"/>
      <c r="D20" s="21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7" x14ac:dyDescent="0.25">
      <c r="A21" s="6"/>
      <c r="B21" s="6"/>
      <c r="C21" s="19"/>
      <c r="D21" s="19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7" ht="27.75" customHeight="1" x14ac:dyDescent="0.25">
      <c r="A22" s="219" t="s">
        <v>26</v>
      </c>
      <c r="B22" s="219"/>
      <c r="C22" s="240"/>
      <c r="D22" s="223" t="s">
        <v>27</v>
      </c>
      <c r="E22" s="224"/>
      <c r="F22" s="224"/>
      <c r="G22" s="224"/>
      <c r="H22" s="224"/>
      <c r="I22" s="224"/>
      <c r="J22" s="224"/>
      <c r="K22" s="224"/>
      <c r="L22" s="23"/>
      <c r="M22" s="23"/>
      <c r="N22" s="23"/>
      <c r="O22" s="24" t="s">
        <v>28</v>
      </c>
      <c r="P22" s="227"/>
      <c r="Q22" s="229"/>
    </row>
    <row r="23" spans="1:17" x14ac:dyDescent="0.25">
      <c r="A23" s="6"/>
      <c r="B23" s="6"/>
      <c r="C23" s="25"/>
      <c r="D23" s="25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7" x14ac:dyDescent="0.25">
      <c r="A24" s="230" t="s">
        <v>29</v>
      </c>
      <c r="B24" s="230"/>
      <c r="C24" s="246"/>
      <c r="D24" s="223" t="s">
        <v>30</v>
      </c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5"/>
    </row>
    <row r="25" spans="1:17" x14ac:dyDescent="0.25">
      <c r="A25" s="6"/>
      <c r="B25" s="6"/>
      <c r="C25" s="25"/>
      <c r="D25" s="25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7" ht="14.25" x14ac:dyDescent="0.25">
      <c r="A26" s="230" t="s">
        <v>31</v>
      </c>
      <c r="B26" s="230"/>
      <c r="C26" s="246"/>
      <c r="D26" s="223" t="s">
        <v>32</v>
      </c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5"/>
    </row>
    <row r="27" spans="1:17" x14ac:dyDescent="0.25">
      <c r="A27" s="6"/>
      <c r="B27" s="6"/>
      <c r="C27" s="25"/>
      <c r="D27" s="26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7" x14ac:dyDescent="0.25">
      <c r="A28" s="219" t="s">
        <v>33</v>
      </c>
      <c r="B28" s="219"/>
      <c r="C28" s="240"/>
      <c r="D28" s="223" t="s">
        <v>34</v>
      </c>
      <c r="E28" s="224"/>
      <c r="F28" s="224"/>
      <c r="G28" s="225"/>
      <c r="H28" s="6"/>
      <c r="I28" s="27" t="s">
        <v>35</v>
      </c>
      <c r="J28" s="27"/>
      <c r="K28" s="27"/>
      <c r="L28" s="27"/>
      <c r="M28" s="27"/>
      <c r="N28" s="27"/>
      <c r="O28" s="252" t="s">
        <v>36</v>
      </c>
      <c r="P28" s="253"/>
    </row>
    <row r="29" spans="1:17" x14ac:dyDescent="0.25">
      <c r="A29" s="6"/>
      <c r="B29" s="6"/>
      <c r="C29" s="18"/>
      <c r="D29" s="28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7" x14ac:dyDescent="0.25">
      <c r="A30" s="219" t="s">
        <v>37</v>
      </c>
      <c r="B30" s="219"/>
      <c r="C30" s="240"/>
      <c r="D30" s="241" t="s">
        <v>38</v>
      </c>
      <c r="E30" s="241"/>
      <c r="F30" s="241"/>
      <c r="G30" s="242"/>
      <c r="H30" s="6"/>
      <c r="I30" s="219" t="s">
        <v>39</v>
      </c>
      <c r="J30" s="219"/>
      <c r="K30" s="219"/>
      <c r="L30" s="219"/>
      <c r="M30" s="219"/>
      <c r="N30" s="227" t="s">
        <v>40</v>
      </c>
      <c r="O30" s="228"/>
      <c r="P30" s="229"/>
    </row>
    <row r="31" spans="1:17" x14ac:dyDescent="0.25">
      <c r="A31" s="29"/>
      <c r="B31" s="29"/>
      <c r="C31" s="29"/>
      <c r="D31" s="30"/>
      <c r="E31" s="29"/>
      <c r="F31" s="29"/>
      <c r="G31" s="29"/>
      <c r="H31" s="6"/>
      <c r="I31" s="29"/>
      <c r="J31" s="29"/>
      <c r="K31" s="29"/>
      <c r="L31" s="29"/>
      <c r="M31" s="29"/>
      <c r="N31" s="14"/>
      <c r="O31" s="14"/>
      <c r="P31" s="14"/>
    </row>
    <row r="32" spans="1:17" ht="15" x14ac:dyDescent="0.25">
      <c r="A32" s="6"/>
      <c r="B32" s="6"/>
      <c r="C32" s="31"/>
      <c r="D32" s="31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x14ac:dyDescent="0.25">
      <c r="A33" s="230" t="s">
        <v>41</v>
      </c>
      <c r="B33" s="230"/>
      <c r="C33" s="230"/>
      <c r="D33" s="260" t="s">
        <v>42</v>
      </c>
      <c r="E33" s="260"/>
      <c r="F33" s="260"/>
      <c r="G33" s="260"/>
      <c r="H33" s="33" t="s">
        <v>43</v>
      </c>
      <c r="I33" s="6"/>
      <c r="J33" s="6"/>
      <c r="K33" s="6"/>
      <c r="L33" s="6"/>
      <c r="M33" s="6"/>
      <c r="N33" s="6"/>
      <c r="O33" s="6"/>
      <c r="P33" s="6"/>
    </row>
    <row r="34" spans="1:16" x14ac:dyDescent="0.25">
      <c r="A34" s="34"/>
      <c r="B34" s="34"/>
      <c r="C34" s="34"/>
      <c r="D34" s="20"/>
      <c r="E34" s="20"/>
      <c r="F34" s="20"/>
      <c r="G34" s="20"/>
      <c r="H34" s="6"/>
      <c r="I34" s="6"/>
      <c r="J34" s="6"/>
      <c r="K34" s="6"/>
      <c r="L34" s="6"/>
      <c r="M34" s="6"/>
      <c r="N34" s="6"/>
      <c r="O34" s="6"/>
      <c r="P34" s="6"/>
    </row>
    <row r="35" spans="1:16" x14ac:dyDescent="0.25">
      <c r="A35" s="261" t="s">
        <v>44</v>
      </c>
      <c r="B35" s="262"/>
      <c r="C35" s="263"/>
      <c r="D35" s="270" t="s">
        <v>45</v>
      </c>
      <c r="E35" s="271"/>
      <c r="F35" s="272"/>
      <c r="G35" s="250" t="s">
        <v>46</v>
      </c>
      <c r="H35" s="256" t="s">
        <v>17</v>
      </c>
      <c r="I35" s="257"/>
      <c r="J35" s="258"/>
      <c r="K35" s="35"/>
      <c r="L35" s="256" t="s">
        <v>47</v>
      </c>
      <c r="M35" s="257"/>
      <c r="N35" s="258"/>
      <c r="O35" s="292" t="s">
        <v>48</v>
      </c>
      <c r="P35" s="247" t="s">
        <v>49</v>
      </c>
    </row>
    <row r="36" spans="1:16" x14ac:dyDescent="0.25">
      <c r="A36" s="264"/>
      <c r="B36" s="265"/>
      <c r="C36" s="266"/>
      <c r="D36" s="273"/>
      <c r="E36" s="274"/>
      <c r="F36" s="275"/>
      <c r="G36" s="279"/>
      <c r="H36" s="250" t="s">
        <v>19</v>
      </c>
      <c r="I36" s="247" t="s">
        <v>50</v>
      </c>
      <c r="J36" s="247" t="s">
        <v>51</v>
      </c>
      <c r="K36" s="36"/>
      <c r="L36" s="254" t="s">
        <v>19</v>
      </c>
      <c r="M36" s="247" t="s">
        <v>50</v>
      </c>
      <c r="N36" s="254" t="s">
        <v>51</v>
      </c>
      <c r="O36" s="293"/>
      <c r="P36" s="248"/>
    </row>
    <row r="37" spans="1:16" ht="16.5" customHeight="1" x14ac:dyDescent="0.25">
      <c r="A37" s="267"/>
      <c r="B37" s="268"/>
      <c r="C37" s="269"/>
      <c r="D37" s="276"/>
      <c r="E37" s="277"/>
      <c r="F37" s="278"/>
      <c r="G37" s="251"/>
      <c r="H37" s="251"/>
      <c r="I37" s="249"/>
      <c r="J37" s="249"/>
      <c r="K37" s="38"/>
      <c r="L37" s="255"/>
      <c r="M37" s="249"/>
      <c r="N37" s="255"/>
      <c r="O37" s="294"/>
      <c r="P37" s="249"/>
    </row>
    <row r="38" spans="1:16" ht="26.25" customHeight="1" x14ac:dyDescent="0.25">
      <c r="A38" s="280" t="s">
        <v>52</v>
      </c>
      <c r="B38" s="281"/>
      <c r="C38" s="282"/>
      <c r="D38" s="283" t="s">
        <v>53</v>
      </c>
      <c r="E38" s="284"/>
      <c r="F38" s="285"/>
      <c r="G38" s="40">
        <v>1</v>
      </c>
      <c r="H38" s="40">
        <v>0</v>
      </c>
      <c r="I38" s="40">
        <v>0</v>
      </c>
      <c r="J38" s="41">
        <v>0</v>
      </c>
      <c r="K38" s="40"/>
      <c r="L38" s="40">
        <v>0</v>
      </c>
      <c r="M38" s="40">
        <v>0</v>
      </c>
      <c r="N38" s="41">
        <v>0</v>
      </c>
      <c r="O38" s="41">
        <v>0</v>
      </c>
      <c r="P38" s="42"/>
    </row>
    <row r="39" spans="1:16" ht="24" x14ac:dyDescent="0.2">
      <c r="A39" s="286" t="s">
        <v>54</v>
      </c>
      <c r="B39" s="287"/>
      <c r="C39" s="288"/>
      <c r="D39" s="43"/>
      <c r="E39" s="43" t="s">
        <v>53</v>
      </c>
      <c r="F39" s="44"/>
      <c r="G39" s="40">
        <v>1</v>
      </c>
      <c r="H39" s="40">
        <v>0</v>
      </c>
      <c r="I39" s="40">
        <v>0</v>
      </c>
      <c r="J39" s="41">
        <v>0</v>
      </c>
      <c r="K39" s="45"/>
      <c r="L39" s="40">
        <v>0</v>
      </c>
      <c r="M39" s="40">
        <v>0</v>
      </c>
      <c r="N39" s="41">
        <v>0</v>
      </c>
      <c r="O39" s="41">
        <v>0</v>
      </c>
      <c r="P39" s="46"/>
    </row>
    <row r="40" spans="1:16" s="47" customFormat="1" x14ac:dyDescent="0.2">
      <c r="A40" s="286"/>
      <c r="B40" s="287"/>
      <c r="C40" s="288"/>
      <c r="D40" s="43"/>
      <c r="E40" s="43"/>
      <c r="F40" s="44"/>
      <c r="G40" s="45"/>
      <c r="H40" s="45"/>
      <c r="I40" s="45"/>
      <c r="J40" s="45"/>
      <c r="K40" s="45"/>
      <c r="L40" s="45"/>
      <c r="M40" s="45"/>
      <c r="N40" s="45"/>
      <c r="O40" s="45"/>
      <c r="P40" s="45"/>
    </row>
    <row r="41" spans="1:16" x14ac:dyDescent="0.25">
      <c r="C41" s="48"/>
      <c r="D41" s="48"/>
      <c r="E41" s="49"/>
      <c r="F41" s="49"/>
      <c r="G41" s="49"/>
    </row>
    <row r="42" spans="1:16" x14ac:dyDescent="0.25">
      <c r="C42" s="289" t="s">
        <v>55</v>
      </c>
      <c r="D42" s="290"/>
      <c r="E42" s="290"/>
      <c r="F42" s="290"/>
      <c r="G42" s="290"/>
      <c r="H42" s="290"/>
      <c r="I42" s="290"/>
      <c r="J42" s="290"/>
      <c r="K42" s="290"/>
      <c r="L42" s="290"/>
      <c r="M42" s="290"/>
      <c r="N42" s="290"/>
      <c r="O42" s="291"/>
    </row>
    <row r="43" spans="1:16" x14ac:dyDescent="0.25">
      <c r="C43" s="50" t="s">
        <v>56</v>
      </c>
      <c r="D43" s="259" t="s">
        <v>57</v>
      </c>
      <c r="E43" s="259"/>
      <c r="F43" s="259"/>
      <c r="G43" s="50">
        <v>2009</v>
      </c>
      <c r="H43" s="52">
        <v>2010</v>
      </c>
      <c r="I43" s="52">
        <v>2011</v>
      </c>
      <c r="J43" s="52">
        <v>2012</v>
      </c>
      <c r="K43" s="52"/>
      <c r="L43" s="52">
        <v>2013</v>
      </c>
      <c r="M43" s="52">
        <v>2014</v>
      </c>
      <c r="N43" s="50" t="s">
        <v>58</v>
      </c>
      <c r="O43" s="52" t="s">
        <v>49</v>
      </c>
    </row>
    <row r="44" spans="1:16" ht="27.75" customHeight="1" x14ac:dyDescent="0.25">
      <c r="C44" s="53" t="s">
        <v>52</v>
      </c>
      <c r="D44" s="283" t="s">
        <v>53</v>
      </c>
      <c r="E44" s="284"/>
      <c r="F44" s="285"/>
      <c r="G44" s="54">
        <v>0</v>
      </c>
      <c r="H44" s="54">
        <v>0</v>
      </c>
      <c r="I44" s="54">
        <v>0</v>
      </c>
      <c r="J44" s="54">
        <v>0</v>
      </c>
      <c r="K44" s="55"/>
      <c r="L44" s="54">
        <v>0</v>
      </c>
      <c r="M44" s="54">
        <v>0</v>
      </c>
      <c r="N44" s="55">
        <v>0</v>
      </c>
      <c r="O44" s="56"/>
    </row>
    <row r="45" spans="1:16" ht="25.5" x14ac:dyDescent="0.25">
      <c r="C45" s="53" t="s">
        <v>54</v>
      </c>
      <c r="D45" s="283" t="s">
        <v>53</v>
      </c>
      <c r="E45" s="284"/>
      <c r="F45" s="285"/>
      <c r="G45" s="54">
        <v>0</v>
      </c>
      <c r="H45" s="54">
        <v>0</v>
      </c>
      <c r="I45" s="54">
        <v>0</v>
      </c>
      <c r="J45" s="54">
        <v>0</v>
      </c>
      <c r="K45" s="55"/>
      <c r="L45" s="54">
        <v>0</v>
      </c>
      <c r="M45" s="54">
        <v>0</v>
      </c>
      <c r="N45" s="55">
        <v>0</v>
      </c>
      <c r="O45" s="56"/>
    </row>
    <row r="46" spans="1:16" x14ac:dyDescent="0.25">
      <c r="C46" s="53"/>
      <c r="D46" s="289"/>
      <c r="E46" s="290"/>
      <c r="F46" s="291"/>
      <c r="G46" s="57"/>
      <c r="H46" s="57"/>
      <c r="I46" s="57"/>
      <c r="J46" s="57"/>
      <c r="K46" s="57"/>
      <c r="L46" s="57"/>
      <c r="M46" s="57"/>
      <c r="N46" s="55"/>
      <c r="O46" s="55"/>
    </row>
    <row r="47" spans="1:16" x14ac:dyDescent="0.25">
      <c r="C47" s="29"/>
      <c r="D47" s="14"/>
      <c r="E47" s="14"/>
      <c r="F47" s="14"/>
      <c r="G47" s="58"/>
      <c r="H47" s="6"/>
      <c r="I47" s="6"/>
      <c r="J47" s="6"/>
      <c r="K47" s="6"/>
      <c r="L47" s="6"/>
      <c r="M47" s="6"/>
      <c r="N47" s="6"/>
      <c r="O47" s="6"/>
    </row>
    <row r="48" spans="1:16" x14ac:dyDescent="0.25">
      <c r="C48" s="219" t="s">
        <v>59</v>
      </c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</row>
    <row r="50" spans="1:16" x14ac:dyDescent="0.25">
      <c r="C50" s="296" t="s">
        <v>60</v>
      </c>
      <c r="D50" s="296"/>
      <c r="E50" s="296"/>
      <c r="F50" s="296"/>
      <c r="G50" s="296"/>
    </row>
    <row r="52" spans="1:16" x14ac:dyDescent="0.25">
      <c r="C52" s="295" t="s">
        <v>61</v>
      </c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295"/>
    </row>
    <row r="53" spans="1:16" x14ac:dyDescent="0.25">
      <c r="C53" s="295" t="s">
        <v>62</v>
      </c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</row>
    <row r="54" spans="1:16" x14ac:dyDescent="0.25">
      <c r="C54" s="295" t="s">
        <v>63</v>
      </c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</row>
    <row r="56" spans="1:16" x14ac:dyDescent="0.25">
      <c r="A56" s="297" t="s">
        <v>64</v>
      </c>
      <c r="B56" s="297"/>
      <c r="C56" s="297"/>
      <c r="D56" s="297"/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7"/>
      <c r="P56" s="297"/>
    </row>
    <row r="58" spans="1:16" ht="15" x14ac:dyDescent="0.25">
      <c r="A58" s="61" t="s">
        <v>66</v>
      </c>
      <c r="F58" s="298" t="s">
        <v>65</v>
      </c>
      <c r="G58" s="299"/>
      <c r="H58" s="299"/>
      <c r="I58" s="299"/>
      <c r="J58" s="299"/>
      <c r="K58" s="299"/>
      <c r="L58" s="299"/>
    </row>
    <row r="59" spans="1:16" x14ac:dyDescent="0.25">
      <c r="A59" s="66" t="s">
        <v>67</v>
      </c>
    </row>
    <row r="60" spans="1:16" x14ac:dyDescent="0.25">
      <c r="A60" s="65"/>
    </row>
    <row r="61" spans="1:16" x14ac:dyDescent="0.25">
      <c r="A61" s="59"/>
    </row>
    <row r="62" spans="1:16" x14ac:dyDescent="0.25">
      <c r="A62" s="59"/>
    </row>
    <row r="63" spans="1:16" x14ac:dyDescent="0.25">
      <c r="A63" s="60"/>
    </row>
    <row r="64" spans="1:16" x14ac:dyDescent="0.25">
      <c r="A64" s="60"/>
    </row>
    <row r="73" spans="1:16" x14ac:dyDescent="0.25">
      <c r="I73" s="62"/>
      <c r="J73" s="63"/>
      <c r="K73" s="63"/>
      <c r="L73" s="300"/>
      <c r="M73" s="300"/>
    </row>
    <row r="74" spans="1:16" x14ac:dyDescent="0.25">
      <c r="I74" s="62"/>
      <c r="J74" s="63"/>
      <c r="K74" s="63"/>
    </row>
    <row r="75" spans="1:16" x14ac:dyDescent="0.25">
      <c r="A75" s="295" t="s">
        <v>68</v>
      </c>
      <c r="B75" s="295"/>
      <c r="C75" s="295"/>
    </row>
    <row r="77" spans="1:16" x14ac:dyDescent="0.25">
      <c r="A77" s="304"/>
      <c r="B77" s="305"/>
      <c r="C77" s="305"/>
      <c r="D77" s="305"/>
      <c r="E77" s="305"/>
      <c r="F77" s="305"/>
      <c r="G77" s="305"/>
      <c r="H77" s="305"/>
      <c r="I77" s="305"/>
      <c r="J77" s="305"/>
      <c r="K77" s="305"/>
      <c r="L77" s="305"/>
      <c r="M77" s="305"/>
      <c r="N77" s="305"/>
      <c r="O77" s="305"/>
      <c r="P77" s="306"/>
    </row>
    <row r="78" spans="1:16" x14ac:dyDescent="0.25">
      <c r="A78" s="307"/>
      <c r="B78" s="308"/>
      <c r="C78" s="308"/>
      <c r="D78" s="308"/>
      <c r="E78" s="308"/>
      <c r="F78" s="308"/>
      <c r="G78" s="308"/>
      <c r="H78" s="308"/>
      <c r="I78" s="308"/>
      <c r="J78" s="308"/>
      <c r="K78" s="308"/>
      <c r="L78" s="308"/>
      <c r="M78" s="308"/>
      <c r="N78" s="308"/>
      <c r="O78" s="308"/>
      <c r="P78" s="309"/>
    </row>
    <row r="79" spans="1:16" x14ac:dyDescent="0.25">
      <c r="A79" s="307"/>
      <c r="B79" s="308"/>
      <c r="C79" s="308"/>
      <c r="D79" s="308"/>
      <c r="E79" s="308"/>
      <c r="F79" s="308"/>
      <c r="G79" s="308"/>
      <c r="H79" s="308"/>
      <c r="I79" s="308"/>
      <c r="J79" s="308"/>
      <c r="K79" s="308"/>
      <c r="L79" s="308"/>
      <c r="M79" s="308"/>
      <c r="N79" s="308"/>
      <c r="O79" s="308"/>
      <c r="P79" s="309"/>
    </row>
    <row r="80" spans="1:16" x14ac:dyDescent="0.25">
      <c r="A80" s="307"/>
      <c r="B80" s="308"/>
      <c r="C80" s="308"/>
      <c r="D80" s="308"/>
      <c r="E80" s="308"/>
      <c r="F80" s="308"/>
      <c r="G80" s="308"/>
      <c r="H80" s="308"/>
      <c r="I80" s="308"/>
      <c r="J80" s="308"/>
      <c r="K80" s="308"/>
      <c r="L80" s="308"/>
      <c r="M80" s="308"/>
      <c r="N80" s="308"/>
      <c r="O80" s="308"/>
      <c r="P80" s="309"/>
    </row>
    <row r="81" spans="1:16" x14ac:dyDescent="0.25">
      <c r="A81" s="310"/>
      <c r="B81" s="311"/>
      <c r="C81" s="311"/>
      <c r="D81" s="311"/>
      <c r="E81" s="311"/>
      <c r="F81" s="311"/>
      <c r="G81" s="311"/>
      <c r="H81" s="311"/>
      <c r="I81" s="311"/>
      <c r="J81" s="311"/>
      <c r="K81" s="311"/>
      <c r="L81" s="311"/>
      <c r="M81" s="311"/>
      <c r="N81" s="311"/>
      <c r="O81" s="311"/>
      <c r="P81" s="312"/>
    </row>
    <row r="83" spans="1:16" x14ac:dyDescent="0.25">
      <c r="A83" s="295" t="s">
        <v>69</v>
      </c>
      <c r="B83" s="295"/>
      <c r="C83" s="295"/>
    </row>
    <row r="84" spans="1:16" x14ac:dyDescent="0.25">
      <c r="A84" s="313" t="s">
        <v>218</v>
      </c>
      <c r="B84" s="314"/>
      <c r="C84" s="314"/>
      <c r="D84" s="314"/>
      <c r="E84" s="314"/>
      <c r="F84" s="314"/>
      <c r="G84" s="314"/>
      <c r="H84" s="314"/>
      <c r="I84" s="314"/>
      <c r="J84" s="314"/>
      <c r="K84" s="314"/>
      <c r="L84" s="314"/>
      <c r="M84" s="314"/>
      <c r="N84" s="314"/>
      <c r="O84" s="314"/>
      <c r="P84" s="315"/>
    </row>
    <row r="85" spans="1:16" x14ac:dyDescent="0.25">
      <c r="A85" s="316"/>
      <c r="B85" s="317"/>
      <c r="C85" s="317"/>
      <c r="D85" s="317"/>
      <c r="E85" s="317"/>
      <c r="F85" s="317"/>
      <c r="G85" s="317"/>
      <c r="H85" s="317"/>
      <c r="I85" s="317"/>
      <c r="J85" s="317"/>
      <c r="K85" s="317"/>
      <c r="L85" s="317"/>
      <c r="M85" s="317"/>
      <c r="N85" s="317"/>
      <c r="O85" s="317"/>
      <c r="P85" s="318"/>
    </row>
    <row r="86" spans="1:16" x14ac:dyDescent="0.25">
      <c r="A86" s="316"/>
      <c r="B86" s="317"/>
      <c r="C86" s="317"/>
      <c r="D86" s="317"/>
      <c r="E86" s="317"/>
      <c r="F86" s="317"/>
      <c r="G86" s="317"/>
      <c r="H86" s="317"/>
      <c r="I86" s="317"/>
      <c r="J86" s="317"/>
      <c r="K86" s="317"/>
      <c r="L86" s="317"/>
      <c r="M86" s="317"/>
      <c r="N86" s="317"/>
      <c r="O86" s="317"/>
      <c r="P86" s="318"/>
    </row>
    <row r="87" spans="1:16" x14ac:dyDescent="0.25">
      <c r="A87" s="316"/>
      <c r="B87" s="317"/>
      <c r="C87" s="317"/>
      <c r="D87" s="317"/>
      <c r="E87" s="317"/>
      <c r="F87" s="317"/>
      <c r="G87" s="317"/>
      <c r="H87" s="317"/>
      <c r="I87" s="317"/>
      <c r="J87" s="317"/>
      <c r="K87" s="317"/>
      <c r="L87" s="317"/>
      <c r="M87" s="317"/>
      <c r="N87" s="317"/>
      <c r="O87" s="317"/>
      <c r="P87" s="318"/>
    </row>
    <row r="88" spans="1:16" x14ac:dyDescent="0.25">
      <c r="A88" s="319"/>
      <c r="B88" s="320"/>
      <c r="C88" s="320"/>
      <c r="D88" s="320"/>
      <c r="E88" s="320"/>
      <c r="F88" s="320"/>
      <c r="G88" s="320"/>
      <c r="H88" s="320"/>
      <c r="I88" s="320"/>
      <c r="J88" s="320"/>
      <c r="K88" s="320"/>
      <c r="L88" s="320"/>
      <c r="M88" s="320"/>
      <c r="N88" s="320"/>
      <c r="O88" s="320"/>
      <c r="P88" s="321"/>
    </row>
    <row r="90" spans="1:16" ht="25.5" x14ac:dyDescent="0.25">
      <c r="A90" s="322" t="s">
        <v>70</v>
      </c>
      <c r="B90" s="322"/>
      <c r="C90" s="322"/>
      <c r="D90" s="322"/>
      <c r="E90" s="322"/>
      <c r="F90" s="322" t="s">
        <v>71</v>
      </c>
      <c r="G90" s="322"/>
      <c r="H90" s="322"/>
      <c r="I90" s="322" t="s">
        <v>72</v>
      </c>
      <c r="J90" s="322"/>
      <c r="K90" s="322" t="s">
        <v>73</v>
      </c>
      <c r="L90" s="322"/>
      <c r="M90" s="322"/>
      <c r="N90" s="106" t="s">
        <v>201</v>
      </c>
      <c r="O90" s="106" t="s">
        <v>76</v>
      </c>
      <c r="P90" s="137" t="s">
        <v>202</v>
      </c>
    </row>
    <row r="91" spans="1:16" ht="31.5" customHeight="1" x14ac:dyDescent="0.25">
      <c r="A91" s="323" t="s">
        <v>186</v>
      </c>
      <c r="B91" s="323"/>
      <c r="C91" s="323"/>
      <c r="D91" s="323"/>
      <c r="E91" s="323"/>
      <c r="F91" s="324"/>
      <c r="G91" s="324"/>
      <c r="H91" s="324"/>
      <c r="I91" s="322"/>
      <c r="J91" s="322"/>
      <c r="K91" s="322"/>
      <c r="L91" s="322"/>
      <c r="M91" s="322"/>
      <c r="N91" s="154"/>
      <c r="O91" s="154"/>
      <c r="P91" s="154"/>
    </row>
    <row r="92" spans="1:16" ht="53.25" customHeight="1" x14ac:dyDescent="0.25">
      <c r="A92" s="301" t="s">
        <v>74</v>
      </c>
      <c r="B92" s="301"/>
      <c r="C92" s="301"/>
      <c r="D92" s="301"/>
      <c r="E92" s="301"/>
      <c r="F92" s="302" t="s">
        <v>75</v>
      </c>
      <c r="G92" s="302"/>
      <c r="H92" s="302"/>
      <c r="I92" s="303">
        <v>0</v>
      </c>
      <c r="J92" s="303"/>
      <c r="K92" s="302">
        <v>0</v>
      </c>
      <c r="L92" s="302"/>
      <c r="M92" s="302"/>
      <c r="N92" s="155">
        <v>1</v>
      </c>
      <c r="O92" s="156">
        <v>0</v>
      </c>
      <c r="P92" s="157">
        <v>0</v>
      </c>
    </row>
  </sheetData>
  <mergeCells count="85">
    <mergeCell ref="A92:E92"/>
    <mergeCell ref="F92:H92"/>
    <mergeCell ref="I92:J92"/>
    <mergeCell ref="K92:M92"/>
    <mergeCell ref="A77:P81"/>
    <mergeCell ref="A83:C83"/>
    <mergeCell ref="A84:P88"/>
    <mergeCell ref="A90:E90"/>
    <mergeCell ref="F90:H90"/>
    <mergeCell ref="I90:J90"/>
    <mergeCell ref="K90:M90"/>
    <mergeCell ref="A91:E91"/>
    <mergeCell ref="F91:H91"/>
    <mergeCell ref="I91:J91"/>
    <mergeCell ref="K91:M91"/>
    <mergeCell ref="A75:C75"/>
    <mergeCell ref="D44:F44"/>
    <mergeCell ref="D45:F45"/>
    <mergeCell ref="D46:F46"/>
    <mergeCell ref="C48:O48"/>
    <mergeCell ref="C50:G50"/>
    <mergeCell ref="C52:P52"/>
    <mergeCell ref="C53:P53"/>
    <mergeCell ref="C54:P54"/>
    <mergeCell ref="A56:P56"/>
    <mergeCell ref="F58:L58"/>
    <mergeCell ref="L73:M73"/>
    <mergeCell ref="D43:F43"/>
    <mergeCell ref="A33:C33"/>
    <mergeCell ref="D33:G33"/>
    <mergeCell ref="A35:C37"/>
    <mergeCell ref="D35:F37"/>
    <mergeCell ref="G35:G37"/>
    <mergeCell ref="A38:C38"/>
    <mergeCell ref="D38:F38"/>
    <mergeCell ref="A39:C39"/>
    <mergeCell ref="A40:C40"/>
    <mergeCell ref="C42:O42"/>
    <mergeCell ref="L35:N35"/>
    <mergeCell ref="O35:O37"/>
    <mergeCell ref="P35:P37"/>
    <mergeCell ref="H36:H37"/>
    <mergeCell ref="I36:I37"/>
    <mergeCell ref="J36:J37"/>
    <mergeCell ref="O28:P28"/>
    <mergeCell ref="L36:L37"/>
    <mergeCell ref="M36:M37"/>
    <mergeCell ref="N36:N37"/>
    <mergeCell ref="H35:J35"/>
    <mergeCell ref="A30:C30"/>
    <mergeCell ref="D30:G30"/>
    <mergeCell ref="I30:M30"/>
    <mergeCell ref="N30:P30"/>
    <mergeCell ref="A14:C14"/>
    <mergeCell ref="D14:Q14"/>
    <mergeCell ref="A20:C20"/>
    <mergeCell ref="A22:C22"/>
    <mergeCell ref="D22:K22"/>
    <mergeCell ref="P22:Q22"/>
    <mergeCell ref="A24:C24"/>
    <mergeCell ref="D24:Q24"/>
    <mergeCell ref="A26:C26"/>
    <mergeCell ref="D26:Q26"/>
    <mergeCell ref="A28:C28"/>
    <mergeCell ref="D28:G28"/>
    <mergeCell ref="A10:C10"/>
    <mergeCell ref="D10:J10"/>
    <mergeCell ref="L10:M10"/>
    <mergeCell ref="N10:Q10"/>
    <mergeCell ref="A12:C12"/>
    <mergeCell ref="D12:Q12"/>
    <mergeCell ref="A4:Q4"/>
    <mergeCell ref="A6:C6"/>
    <mergeCell ref="O6:Q6"/>
    <mergeCell ref="A8:C8"/>
    <mergeCell ref="D8:J8"/>
    <mergeCell ref="L8:N8"/>
    <mergeCell ref="O8:Q8"/>
    <mergeCell ref="A16:C18"/>
    <mergeCell ref="D16:G17"/>
    <mergeCell ref="H16:I17"/>
    <mergeCell ref="J16:N16"/>
    <mergeCell ref="O16:Q16"/>
    <mergeCell ref="D18:G18"/>
    <mergeCell ref="H18:I18"/>
  </mergeCells>
  <pageMargins left="0.47244094488188981" right="0.47244094488188981" top="0.74803149606299213" bottom="0.74803149606299213" header="0.31496062992125984" footer="0.31496062992125984"/>
  <pageSetup scale="6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topLeftCell="A7" workbookViewId="0">
      <selection activeCell="D14" sqref="D14:Q14"/>
    </sheetView>
  </sheetViews>
  <sheetFormatPr baseColWidth="10" defaultRowHeight="12.75" x14ac:dyDescent="0.25"/>
  <cols>
    <col min="1" max="2" width="9.7109375" style="4" customWidth="1"/>
    <col min="3" max="3" width="12.28515625" style="4" customWidth="1"/>
    <col min="4" max="7" width="10.42578125" style="4" customWidth="1"/>
    <col min="8" max="9" width="11.42578125" style="4"/>
    <col min="10" max="13" width="12.42578125" style="4" bestFit="1" customWidth="1"/>
    <col min="14" max="14" width="11.5703125" style="4" bestFit="1" customWidth="1"/>
    <col min="15" max="16" width="12.42578125" style="4" bestFit="1" customWidth="1"/>
    <col min="17" max="17" width="11.5703125" style="4" bestFit="1" customWidth="1"/>
    <col min="18" max="16384" width="11.42578125" style="4"/>
  </cols>
  <sheetData>
    <row r="1" spans="1:17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x14ac:dyDescent="0.25">
      <c r="A2" s="5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7"/>
    </row>
    <row r="3" spans="1:17" ht="15" customHeight="1" x14ac:dyDescent="0.25">
      <c r="A3" s="5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7"/>
    </row>
    <row r="4" spans="1:17" ht="27.75" customHeight="1" x14ac:dyDescent="0.25">
      <c r="A4" s="216" t="s">
        <v>0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8"/>
    </row>
    <row r="5" spans="1:17" x14ac:dyDescent="0.25">
      <c r="A5" s="2"/>
      <c r="B5" s="2"/>
      <c r="C5" s="2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</row>
    <row r="6" spans="1:17" x14ac:dyDescent="0.25">
      <c r="A6" s="230" t="s">
        <v>1</v>
      </c>
      <c r="B6" s="230"/>
      <c r="C6" s="246"/>
      <c r="D6" s="8" t="s">
        <v>2</v>
      </c>
      <c r="E6" s="9"/>
      <c r="F6" s="9"/>
      <c r="G6" s="9"/>
      <c r="H6" s="9"/>
      <c r="I6" s="9"/>
      <c r="J6" s="9"/>
      <c r="K6" s="10"/>
      <c r="L6" s="11"/>
      <c r="M6" s="11"/>
      <c r="N6" s="11"/>
      <c r="O6" s="221"/>
      <c r="P6" s="221"/>
      <c r="Q6" s="222"/>
    </row>
    <row r="7" spans="1:17" x14ac:dyDescent="0.25">
      <c r="A7" s="108"/>
      <c r="B7" s="108"/>
      <c r="C7" s="108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08"/>
      <c r="P7" s="108"/>
    </row>
    <row r="8" spans="1:17" ht="24.75" customHeight="1" x14ac:dyDescent="0.25">
      <c r="A8" s="219" t="s">
        <v>3</v>
      </c>
      <c r="B8" s="219"/>
      <c r="C8" s="240"/>
      <c r="D8" s="223" t="s">
        <v>78</v>
      </c>
      <c r="E8" s="224"/>
      <c r="F8" s="224"/>
      <c r="G8" s="224"/>
      <c r="H8" s="224"/>
      <c r="I8" s="224"/>
      <c r="J8" s="225"/>
      <c r="K8" s="105"/>
      <c r="L8" s="226" t="s">
        <v>5</v>
      </c>
      <c r="M8" s="226"/>
      <c r="N8" s="226"/>
      <c r="O8" s="227" t="s">
        <v>203</v>
      </c>
      <c r="P8" s="228"/>
      <c r="Q8" s="229"/>
    </row>
    <row r="9" spans="1:17" x14ac:dyDescent="0.25">
      <c r="A9" s="108"/>
      <c r="B9" s="108"/>
      <c r="C9" s="101"/>
      <c r="D9" s="101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</row>
    <row r="10" spans="1:17" ht="36.75" customHeight="1" x14ac:dyDescent="0.25">
      <c r="A10" s="230" t="s">
        <v>6</v>
      </c>
      <c r="B10" s="230"/>
      <c r="C10" s="230"/>
      <c r="D10" s="231" t="s">
        <v>7</v>
      </c>
      <c r="E10" s="232"/>
      <c r="F10" s="232"/>
      <c r="G10" s="232"/>
      <c r="H10" s="232"/>
      <c r="I10" s="232"/>
      <c r="J10" s="233"/>
      <c r="K10" s="101"/>
      <c r="L10" s="260" t="s">
        <v>8</v>
      </c>
      <c r="M10" s="235"/>
      <c r="N10" s="237" t="s">
        <v>204</v>
      </c>
      <c r="O10" s="238"/>
      <c r="P10" s="238"/>
      <c r="Q10" s="239"/>
    </row>
    <row r="11" spans="1:17" ht="9.75" customHeight="1" x14ac:dyDescent="0.25">
      <c r="A11" s="100"/>
      <c r="B11" s="100"/>
      <c r="C11" s="100"/>
      <c r="D11" s="101"/>
      <c r="E11" s="101"/>
      <c r="F11" s="101"/>
      <c r="G11" s="101"/>
      <c r="H11" s="101"/>
      <c r="I11" s="101"/>
      <c r="J11" s="101"/>
      <c r="K11" s="101"/>
      <c r="L11" s="108"/>
      <c r="M11" s="19"/>
      <c r="N11" s="19"/>
      <c r="O11" s="19"/>
      <c r="P11" s="96"/>
    </row>
    <row r="12" spans="1:17" ht="40.5" customHeight="1" x14ac:dyDescent="0.25">
      <c r="A12" s="219" t="s">
        <v>10</v>
      </c>
      <c r="B12" s="219"/>
      <c r="C12" s="236"/>
      <c r="D12" s="237" t="s">
        <v>205</v>
      </c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9"/>
    </row>
    <row r="13" spans="1:17" x14ac:dyDescent="0.25">
      <c r="A13" s="100"/>
      <c r="B13" s="100"/>
      <c r="C13" s="100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37.5" customHeight="1" x14ac:dyDescent="0.25">
      <c r="A14" s="230" t="s">
        <v>12</v>
      </c>
      <c r="B14" s="243"/>
      <c r="C14" s="243"/>
      <c r="D14" s="231" t="s">
        <v>244</v>
      </c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5"/>
    </row>
    <row r="15" spans="1:17" x14ac:dyDescent="0.25">
      <c r="A15" s="100"/>
      <c r="B15" s="100"/>
      <c r="C15" s="100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x14ac:dyDescent="0.25">
      <c r="A16" s="203" t="s">
        <v>14</v>
      </c>
      <c r="B16" s="204"/>
      <c r="C16" s="204"/>
      <c r="D16" s="209" t="s">
        <v>15</v>
      </c>
      <c r="E16" s="209"/>
      <c r="F16" s="209"/>
      <c r="G16" s="209"/>
      <c r="H16" s="209" t="s">
        <v>16</v>
      </c>
      <c r="I16" s="209"/>
      <c r="J16" s="210" t="s">
        <v>17</v>
      </c>
      <c r="K16" s="210"/>
      <c r="L16" s="210"/>
      <c r="M16" s="210"/>
      <c r="N16" s="210"/>
      <c r="O16" s="211" t="s">
        <v>18</v>
      </c>
      <c r="P16" s="212"/>
      <c r="Q16" s="213"/>
    </row>
    <row r="17" spans="1:17" ht="36" x14ac:dyDescent="0.25">
      <c r="A17" s="205"/>
      <c r="B17" s="206"/>
      <c r="C17" s="206"/>
      <c r="D17" s="209"/>
      <c r="E17" s="209"/>
      <c r="F17" s="209"/>
      <c r="G17" s="209"/>
      <c r="H17" s="209"/>
      <c r="I17" s="209"/>
      <c r="J17" s="168" t="s">
        <v>19</v>
      </c>
      <c r="K17" s="169" t="s">
        <v>20</v>
      </c>
      <c r="L17" s="169" t="s">
        <v>21</v>
      </c>
      <c r="M17" s="170" t="s">
        <v>22</v>
      </c>
      <c r="N17" s="170" t="s">
        <v>23</v>
      </c>
      <c r="O17" s="169" t="s">
        <v>21</v>
      </c>
      <c r="P17" s="170" t="s">
        <v>24</v>
      </c>
      <c r="Q17" s="170" t="s">
        <v>23</v>
      </c>
    </row>
    <row r="18" spans="1:17" x14ac:dyDescent="0.25">
      <c r="A18" s="207"/>
      <c r="B18" s="208"/>
      <c r="C18" s="208"/>
      <c r="D18" s="338">
        <v>33749658.600000001</v>
      </c>
      <c r="E18" s="338"/>
      <c r="F18" s="338"/>
      <c r="G18" s="338"/>
      <c r="H18" s="338">
        <v>33947059.630000003</v>
      </c>
      <c r="I18" s="338"/>
      <c r="J18" s="195">
        <v>3922289.64</v>
      </c>
      <c r="K18" s="195">
        <v>1762538.39</v>
      </c>
      <c r="L18" s="195">
        <v>8620089.4299999997</v>
      </c>
      <c r="M18" s="196">
        <v>7861565.8300000001</v>
      </c>
      <c r="N18" s="197">
        <f>M18/L18</f>
        <v>0.91200513565901609</v>
      </c>
      <c r="O18" s="196">
        <v>8620089.4299999997</v>
      </c>
      <c r="P18" s="198">
        <v>7861565.6299999999</v>
      </c>
      <c r="Q18" s="200">
        <f>P18/O18</f>
        <v>0.91200511245740057</v>
      </c>
    </row>
    <row r="19" spans="1:17" x14ac:dyDescent="0.25">
      <c r="A19" s="100"/>
      <c r="B19" s="100"/>
      <c r="C19" s="100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x14ac:dyDescent="0.25">
      <c r="A20" s="230" t="s">
        <v>113</v>
      </c>
      <c r="B20" s="230"/>
      <c r="C20" s="230"/>
      <c r="D20" s="21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</row>
    <row r="21" spans="1:17" x14ac:dyDescent="0.25">
      <c r="A21" s="108"/>
      <c r="B21" s="108"/>
      <c r="C21" s="19"/>
      <c r="D21" s="19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7" ht="27.75" customHeight="1" x14ac:dyDescent="0.25">
      <c r="A22" s="219" t="s">
        <v>26</v>
      </c>
      <c r="B22" s="219"/>
      <c r="C22" s="240"/>
      <c r="D22" s="223" t="s">
        <v>207</v>
      </c>
      <c r="E22" s="224"/>
      <c r="F22" s="224"/>
      <c r="G22" s="224"/>
      <c r="H22" s="224"/>
      <c r="I22" s="224"/>
      <c r="J22" s="224"/>
      <c r="K22" s="224"/>
      <c r="L22" s="23"/>
      <c r="M22" s="23"/>
      <c r="N22" s="23"/>
      <c r="O22" s="24" t="s">
        <v>28</v>
      </c>
      <c r="P22" s="227" t="s">
        <v>119</v>
      </c>
      <c r="Q22" s="229"/>
    </row>
    <row r="23" spans="1:17" x14ac:dyDescent="0.25">
      <c r="A23" s="108"/>
      <c r="B23" s="108"/>
      <c r="C23" s="25"/>
      <c r="D23" s="25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7" ht="15.75" customHeight="1" x14ac:dyDescent="0.25">
      <c r="A24" s="230" t="s">
        <v>29</v>
      </c>
      <c r="B24" s="230"/>
      <c r="C24" s="246"/>
      <c r="D24" s="223" t="s">
        <v>210</v>
      </c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5"/>
    </row>
    <row r="25" spans="1:17" x14ac:dyDescent="0.25">
      <c r="A25" s="108"/>
      <c r="B25" s="108"/>
      <c r="C25" s="25"/>
      <c r="D25" s="25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7" ht="24.75" customHeight="1" x14ac:dyDescent="0.25">
      <c r="A26" s="230" t="s">
        <v>31</v>
      </c>
      <c r="B26" s="230"/>
      <c r="C26" s="246"/>
      <c r="D26" s="223" t="s">
        <v>209</v>
      </c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5"/>
    </row>
    <row r="27" spans="1:17" x14ac:dyDescent="0.25">
      <c r="A27" s="108"/>
      <c r="B27" s="108"/>
      <c r="C27" s="25"/>
      <c r="D27" s="26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7" x14ac:dyDescent="0.25">
      <c r="A28" s="219" t="s">
        <v>33</v>
      </c>
      <c r="B28" s="219"/>
      <c r="C28" s="240"/>
      <c r="D28" s="223" t="s">
        <v>34</v>
      </c>
      <c r="E28" s="224"/>
      <c r="F28" s="224"/>
      <c r="G28" s="225"/>
      <c r="H28" s="108"/>
      <c r="I28" s="27" t="s">
        <v>35</v>
      </c>
      <c r="J28" s="27"/>
      <c r="K28" s="27"/>
      <c r="L28" s="27"/>
      <c r="M28" s="27"/>
      <c r="N28" s="252" t="s">
        <v>199</v>
      </c>
      <c r="O28" s="437"/>
      <c r="P28" s="253"/>
    </row>
    <row r="29" spans="1:17" x14ac:dyDescent="0.25">
      <c r="A29" s="108"/>
      <c r="B29" s="108"/>
      <c r="C29" s="100"/>
      <c r="D29" s="2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</row>
    <row r="30" spans="1:17" ht="25.5" customHeight="1" x14ac:dyDescent="0.25">
      <c r="A30" s="219" t="s">
        <v>37</v>
      </c>
      <c r="B30" s="219"/>
      <c r="C30" s="240"/>
      <c r="D30" s="241" t="s">
        <v>196</v>
      </c>
      <c r="E30" s="241"/>
      <c r="F30" s="241"/>
      <c r="G30" s="242"/>
      <c r="H30" s="108"/>
      <c r="I30" s="219" t="s">
        <v>39</v>
      </c>
      <c r="J30" s="219"/>
      <c r="K30" s="219"/>
      <c r="L30" s="219"/>
      <c r="M30" s="219"/>
      <c r="N30" s="227" t="s">
        <v>83</v>
      </c>
      <c r="O30" s="228"/>
      <c r="P30" s="229"/>
    </row>
    <row r="31" spans="1:17" x14ac:dyDescent="0.25">
      <c r="A31" s="98"/>
      <c r="B31" s="98"/>
      <c r="C31" s="98"/>
      <c r="D31" s="30"/>
      <c r="E31" s="98"/>
      <c r="F31" s="98"/>
      <c r="G31" s="98"/>
      <c r="H31" s="108"/>
      <c r="I31" s="98"/>
      <c r="J31" s="98"/>
      <c r="K31" s="98"/>
      <c r="L31" s="98"/>
      <c r="M31" s="98"/>
      <c r="N31" s="105"/>
      <c r="O31" s="105"/>
      <c r="P31" s="105"/>
    </row>
    <row r="32" spans="1:17" ht="15" x14ac:dyDescent="0.25">
      <c r="A32" s="108"/>
      <c r="B32" s="108"/>
      <c r="C32" s="31"/>
      <c r="D32" s="31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</row>
    <row r="33" spans="1:16" x14ac:dyDescent="0.25">
      <c r="A33" s="230" t="s">
        <v>41</v>
      </c>
      <c r="B33" s="230"/>
      <c r="C33" s="230"/>
      <c r="D33" s="260" t="s">
        <v>42</v>
      </c>
      <c r="E33" s="260"/>
      <c r="F33" s="260"/>
      <c r="G33" s="260"/>
      <c r="H33" s="33" t="s">
        <v>43</v>
      </c>
      <c r="I33" s="108"/>
      <c r="J33" s="108"/>
      <c r="K33" s="108"/>
      <c r="L33" s="108"/>
      <c r="M33" s="108"/>
      <c r="N33" s="108"/>
      <c r="O33" s="108"/>
      <c r="P33" s="108"/>
    </row>
    <row r="34" spans="1:16" x14ac:dyDescent="0.25">
      <c r="A34" s="34"/>
      <c r="B34" s="34"/>
      <c r="C34" s="34"/>
      <c r="D34" s="96"/>
      <c r="E34" s="96"/>
      <c r="F34" s="96"/>
      <c r="G34" s="96"/>
      <c r="H34" s="108"/>
      <c r="I34" s="108"/>
      <c r="J34" s="108"/>
      <c r="K34" s="108"/>
      <c r="L34" s="108"/>
      <c r="M34" s="108"/>
      <c r="N34" s="108"/>
      <c r="O34" s="108"/>
      <c r="P34" s="108"/>
    </row>
    <row r="35" spans="1:16" x14ac:dyDescent="0.25">
      <c r="A35" s="261" t="s">
        <v>44</v>
      </c>
      <c r="B35" s="262"/>
      <c r="C35" s="263"/>
      <c r="D35" s="270" t="s">
        <v>45</v>
      </c>
      <c r="E35" s="271"/>
      <c r="F35" s="272"/>
      <c r="G35" s="250" t="s">
        <v>46</v>
      </c>
      <c r="H35" s="256" t="s">
        <v>17</v>
      </c>
      <c r="I35" s="257"/>
      <c r="J35" s="258"/>
      <c r="K35" s="102"/>
      <c r="L35" s="256" t="s">
        <v>47</v>
      </c>
      <c r="M35" s="257"/>
      <c r="N35" s="258"/>
      <c r="O35" s="292" t="s">
        <v>48</v>
      </c>
      <c r="P35" s="247" t="s">
        <v>49</v>
      </c>
    </row>
    <row r="36" spans="1:16" x14ac:dyDescent="0.25">
      <c r="A36" s="264"/>
      <c r="B36" s="265"/>
      <c r="C36" s="266"/>
      <c r="D36" s="273"/>
      <c r="E36" s="274"/>
      <c r="F36" s="275"/>
      <c r="G36" s="279"/>
      <c r="H36" s="250" t="s">
        <v>19</v>
      </c>
      <c r="I36" s="247" t="s">
        <v>50</v>
      </c>
      <c r="J36" s="247" t="s">
        <v>51</v>
      </c>
      <c r="K36" s="103"/>
      <c r="L36" s="254" t="s">
        <v>19</v>
      </c>
      <c r="M36" s="247" t="s">
        <v>50</v>
      </c>
      <c r="N36" s="254" t="s">
        <v>51</v>
      </c>
      <c r="O36" s="293"/>
      <c r="P36" s="248"/>
    </row>
    <row r="37" spans="1:16" ht="22.5" customHeight="1" x14ac:dyDescent="0.25">
      <c r="A37" s="267"/>
      <c r="B37" s="268"/>
      <c r="C37" s="269"/>
      <c r="D37" s="276"/>
      <c r="E37" s="277"/>
      <c r="F37" s="278"/>
      <c r="G37" s="251"/>
      <c r="H37" s="251"/>
      <c r="I37" s="249"/>
      <c r="J37" s="249"/>
      <c r="K37" s="104"/>
      <c r="L37" s="255"/>
      <c r="M37" s="249"/>
      <c r="N37" s="255"/>
      <c r="O37" s="294"/>
      <c r="P37" s="249"/>
    </row>
    <row r="38" spans="1:16" ht="18" customHeight="1" x14ac:dyDescent="0.2">
      <c r="A38" s="286" t="s">
        <v>208</v>
      </c>
      <c r="B38" s="287"/>
      <c r="C38" s="288"/>
      <c r="D38" s="283" t="s">
        <v>75</v>
      </c>
      <c r="E38" s="284"/>
      <c r="F38" s="285"/>
      <c r="G38" s="40">
        <v>60</v>
      </c>
      <c r="H38" s="40">
        <v>12</v>
      </c>
      <c r="I38" s="40">
        <v>12</v>
      </c>
      <c r="J38" s="41">
        <v>1</v>
      </c>
      <c r="K38" s="45"/>
      <c r="L38" s="40">
        <v>60</v>
      </c>
      <c r="M38" s="40">
        <v>12</v>
      </c>
      <c r="N38" s="41">
        <f>+(M38*1)/L38</f>
        <v>0.2</v>
      </c>
      <c r="O38" s="41">
        <f>+(I38*1)/G38</f>
        <v>0.2</v>
      </c>
      <c r="P38" s="46"/>
    </row>
    <row r="39" spans="1:16" s="47" customFormat="1" x14ac:dyDescent="0.2">
      <c r="A39" s="286" t="s">
        <v>206</v>
      </c>
      <c r="B39" s="287"/>
      <c r="C39" s="288"/>
      <c r="D39" s="283" t="s">
        <v>75</v>
      </c>
      <c r="E39" s="284"/>
      <c r="F39" s="285"/>
      <c r="G39" s="40">
        <v>60</v>
      </c>
      <c r="H39" s="40">
        <v>12</v>
      </c>
      <c r="I39" s="40">
        <v>12</v>
      </c>
      <c r="J39" s="41">
        <v>1</v>
      </c>
      <c r="K39" s="45"/>
      <c r="L39" s="40">
        <v>60</v>
      </c>
      <c r="M39" s="40">
        <v>12</v>
      </c>
      <c r="N39" s="41">
        <f>+(M39*1)/L39</f>
        <v>0.2</v>
      </c>
      <c r="O39" s="41">
        <f>+(I39*1)/G39</f>
        <v>0.2</v>
      </c>
      <c r="P39" s="46"/>
    </row>
    <row r="40" spans="1:16" x14ac:dyDescent="0.25">
      <c r="C40" s="48"/>
      <c r="D40" s="48"/>
      <c r="E40" s="49"/>
      <c r="F40" s="49"/>
      <c r="G40" s="49"/>
    </row>
    <row r="41" spans="1:16" ht="12.75" customHeight="1" x14ac:dyDescent="0.25">
      <c r="A41" s="226" t="s">
        <v>55</v>
      </c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346"/>
    </row>
    <row r="42" spans="1:16" ht="15" customHeight="1" x14ac:dyDescent="0.25">
      <c r="A42" s="289" t="s">
        <v>56</v>
      </c>
      <c r="B42" s="290"/>
      <c r="C42" s="291"/>
      <c r="D42" s="259" t="s">
        <v>57</v>
      </c>
      <c r="E42" s="259"/>
      <c r="F42" s="259"/>
      <c r="G42" s="99">
        <v>2009</v>
      </c>
      <c r="H42" s="52">
        <v>2010</v>
      </c>
      <c r="I42" s="52">
        <v>2011</v>
      </c>
      <c r="J42" s="52">
        <v>2012</v>
      </c>
      <c r="K42" s="52"/>
      <c r="L42" s="52">
        <v>2013</v>
      </c>
      <c r="M42" s="52">
        <v>2014</v>
      </c>
      <c r="N42" s="99" t="s">
        <v>58</v>
      </c>
      <c r="O42" s="52" t="s">
        <v>49</v>
      </c>
    </row>
    <row r="43" spans="1:16" ht="33" customHeight="1" x14ac:dyDescent="0.25">
      <c r="A43" s="289" t="s">
        <v>208</v>
      </c>
      <c r="B43" s="290"/>
      <c r="C43" s="291"/>
      <c r="D43" s="339" t="s">
        <v>75</v>
      </c>
      <c r="E43" s="339"/>
      <c r="F43" s="339"/>
      <c r="G43" s="54"/>
      <c r="H43" s="161">
        <v>24</v>
      </c>
      <c r="I43" s="161">
        <v>29</v>
      </c>
      <c r="J43" s="161">
        <v>44</v>
      </c>
      <c r="K43" s="125"/>
      <c r="L43" s="161">
        <v>64</v>
      </c>
      <c r="M43" s="161">
        <v>59</v>
      </c>
      <c r="N43" s="125">
        <v>60</v>
      </c>
      <c r="O43" s="56"/>
    </row>
    <row r="44" spans="1:16" ht="33" customHeight="1" x14ac:dyDescent="0.25">
      <c r="A44" s="289"/>
      <c r="B44" s="290"/>
      <c r="C44" s="291"/>
      <c r="D44" s="339"/>
      <c r="E44" s="339"/>
      <c r="F44" s="339"/>
      <c r="G44" s="54"/>
      <c r="H44" s="54"/>
      <c r="I44" s="54"/>
      <c r="J44" s="54"/>
      <c r="K44" s="55"/>
      <c r="L44" s="54"/>
      <c r="M44" s="54"/>
      <c r="N44" s="55"/>
      <c r="O44" s="56"/>
    </row>
    <row r="45" spans="1:16" x14ac:dyDescent="0.25">
      <c r="C45" s="98"/>
      <c r="D45" s="105"/>
      <c r="E45" s="105"/>
      <c r="F45" s="105"/>
      <c r="G45" s="58"/>
      <c r="H45" s="108"/>
      <c r="I45" s="108"/>
      <c r="J45" s="108"/>
      <c r="K45" s="108"/>
      <c r="L45" s="108"/>
      <c r="M45" s="108"/>
      <c r="N45" s="108"/>
      <c r="O45" s="108"/>
    </row>
    <row r="46" spans="1:16" ht="12.75" customHeight="1" x14ac:dyDescent="0.25">
      <c r="A46" s="219" t="s">
        <v>59</v>
      </c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95"/>
    </row>
    <row r="47" spans="1:16" x14ac:dyDescent="0.25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</row>
    <row r="48" spans="1:16" ht="15" customHeight="1" x14ac:dyDescent="0.25">
      <c r="A48" s="296" t="s">
        <v>60</v>
      </c>
      <c r="B48" s="296"/>
      <c r="C48" s="296"/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95"/>
    </row>
    <row r="49" spans="1:16" x14ac:dyDescent="0.25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</row>
    <row r="50" spans="1:16" ht="15" customHeight="1" x14ac:dyDescent="0.25">
      <c r="A50" s="295" t="s">
        <v>61</v>
      </c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</row>
    <row r="51" spans="1:16" ht="15" customHeight="1" x14ac:dyDescent="0.25">
      <c r="A51" s="295" t="s">
        <v>62</v>
      </c>
      <c r="B51" s="295"/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95"/>
    </row>
    <row r="52" spans="1:16" ht="15" customHeight="1" x14ac:dyDescent="0.25">
      <c r="A52" s="295" t="s">
        <v>63</v>
      </c>
      <c r="B52" s="295"/>
      <c r="C52" s="295"/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95"/>
    </row>
    <row r="54" spans="1:16" x14ac:dyDescent="0.25">
      <c r="A54" s="297" t="s">
        <v>64</v>
      </c>
      <c r="B54" s="297"/>
      <c r="C54" s="297"/>
      <c r="D54" s="297"/>
      <c r="E54" s="297"/>
      <c r="F54" s="297"/>
      <c r="G54" s="297"/>
      <c r="H54" s="297"/>
      <c r="I54" s="297"/>
      <c r="J54" s="297"/>
      <c r="K54" s="297"/>
      <c r="L54" s="297"/>
      <c r="M54" s="297"/>
      <c r="N54" s="297"/>
      <c r="O54" s="297"/>
      <c r="P54" s="297"/>
    </row>
    <row r="55" spans="1:16" x14ac:dyDescent="0.25">
      <c r="A55" s="295" t="s">
        <v>68</v>
      </c>
      <c r="B55" s="295"/>
      <c r="C55" s="295"/>
    </row>
    <row r="56" spans="1:16" ht="15" x14ac:dyDescent="0.25">
      <c r="A56" s="61" t="s">
        <v>66</v>
      </c>
      <c r="F56" s="298" t="s">
        <v>65</v>
      </c>
      <c r="G56" s="299"/>
      <c r="H56" s="299"/>
      <c r="I56" s="299"/>
      <c r="J56" s="299"/>
      <c r="K56" s="299"/>
      <c r="L56" s="299"/>
    </row>
    <row r="57" spans="1:16" x14ac:dyDescent="0.25">
      <c r="A57" s="66" t="s">
        <v>67</v>
      </c>
    </row>
    <row r="58" spans="1:16" x14ac:dyDescent="0.25">
      <c r="A58" s="65"/>
    </row>
    <row r="59" spans="1:16" x14ac:dyDescent="0.25">
      <c r="A59" s="59"/>
    </row>
    <row r="60" spans="1:16" x14ac:dyDescent="0.25">
      <c r="A60" s="59"/>
    </row>
    <row r="61" spans="1:16" x14ac:dyDescent="0.25">
      <c r="A61" s="60"/>
    </row>
    <row r="62" spans="1:16" x14ac:dyDescent="0.25">
      <c r="A62" s="60"/>
    </row>
    <row r="65" spans="1:16" x14ac:dyDescent="0.25">
      <c r="A65" s="295" t="s">
        <v>69</v>
      </c>
      <c r="B65" s="295"/>
      <c r="C65" s="295"/>
    </row>
    <row r="66" spans="1:16" x14ac:dyDescent="0.25">
      <c r="A66" s="441" t="s">
        <v>218</v>
      </c>
      <c r="B66" s="442"/>
      <c r="C66" s="442"/>
      <c r="D66" s="442"/>
      <c r="E66" s="442"/>
      <c r="F66" s="442"/>
      <c r="G66" s="442"/>
      <c r="H66" s="442"/>
      <c r="I66" s="442"/>
      <c r="J66" s="442"/>
      <c r="K66" s="442"/>
      <c r="L66" s="442"/>
      <c r="M66" s="442"/>
      <c r="N66" s="442"/>
      <c r="O66" s="442"/>
      <c r="P66" s="443"/>
    </row>
    <row r="67" spans="1:16" x14ac:dyDescent="0.25">
      <c r="A67" s="444"/>
      <c r="B67" s="317"/>
      <c r="C67" s="317"/>
      <c r="D67" s="317"/>
      <c r="E67" s="317"/>
      <c r="F67" s="317"/>
      <c r="G67" s="317"/>
      <c r="H67" s="317"/>
      <c r="I67" s="317"/>
      <c r="J67" s="317"/>
      <c r="K67" s="317"/>
      <c r="L67" s="317"/>
      <c r="M67" s="317"/>
      <c r="N67" s="317"/>
      <c r="O67" s="317"/>
      <c r="P67" s="445"/>
    </row>
    <row r="68" spans="1:16" x14ac:dyDescent="0.25">
      <c r="A68" s="444"/>
      <c r="B68" s="317"/>
      <c r="C68" s="317"/>
      <c r="D68" s="317"/>
      <c r="E68" s="317"/>
      <c r="F68" s="317"/>
      <c r="G68" s="317"/>
      <c r="H68" s="317"/>
      <c r="I68" s="317"/>
      <c r="J68" s="317"/>
      <c r="K68" s="317"/>
      <c r="L68" s="317"/>
      <c r="M68" s="317"/>
      <c r="N68" s="317"/>
      <c r="O68" s="317"/>
      <c r="P68" s="445"/>
    </row>
    <row r="69" spans="1:16" x14ac:dyDescent="0.25">
      <c r="A69" s="152"/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1"/>
    </row>
    <row r="71" spans="1:16" ht="33.75" customHeight="1" x14ac:dyDescent="0.25">
      <c r="A71" s="322" t="s">
        <v>70</v>
      </c>
      <c r="B71" s="322"/>
      <c r="C71" s="322"/>
      <c r="D71" s="322"/>
      <c r="E71" s="322"/>
      <c r="F71" s="322" t="s">
        <v>71</v>
      </c>
      <c r="G71" s="322"/>
      <c r="H71" s="322"/>
      <c r="I71" s="322" t="s">
        <v>72</v>
      </c>
      <c r="J71" s="322"/>
      <c r="K71" s="322" t="s">
        <v>73</v>
      </c>
      <c r="L71" s="322"/>
      <c r="M71" s="322"/>
      <c r="N71" s="158" t="s">
        <v>201</v>
      </c>
      <c r="O71" s="158" t="s">
        <v>76</v>
      </c>
      <c r="P71" s="159" t="s">
        <v>202</v>
      </c>
    </row>
    <row r="72" spans="1:16" ht="24" customHeight="1" x14ac:dyDescent="0.25">
      <c r="A72" s="438" t="s">
        <v>170</v>
      </c>
      <c r="B72" s="438"/>
      <c r="C72" s="438"/>
      <c r="D72" s="438"/>
      <c r="E72" s="438"/>
      <c r="F72" s="324"/>
      <c r="G72" s="324"/>
      <c r="H72" s="324"/>
      <c r="I72" s="436"/>
      <c r="J72" s="436"/>
      <c r="K72" s="436"/>
      <c r="L72" s="436"/>
      <c r="M72" s="436"/>
      <c r="N72" s="154"/>
      <c r="O72" s="154"/>
      <c r="P72" s="154"/>
    </row>
    <row r="73" spans="1:16" ht="24" customHeight="1" x14ac:dyDescent="0.25">
      <c r="A73" s="360" t="s">
        <v>171</v>
      </c>
      <c r="B73" s="360"/>
      <c r="C73" s="360"/>
      <c r="D73" s="360"/>
      <c r="E73" s="360"/>
      <c r="F73" s="358" t="s">
        <v>75</v>
      </c>
      <c r="G73" s="358"/>
      <c r="H73" s="358"/>
      <c r="I73" s="330">
        <v>3</v>
      </c>
      <c r="J73" s="330"/>
      <c r="K73" s="358">
        <v>3</v>
      </c>
      <c r="L73" s="358"/>
      <c r="M73" s="358"/>
      <c r="N73" s="107">
        <v>25</v>
      </c>
      <c r="O73" s="129">
        <v>0</v>
      </c>
      <c r="P73" s="136">
        <f>+(K73*1)/N73</f>
        <v>0.12</v>
      </c>
    </row>
    <row r="74" spans="1:16" ht="24" customHeight="1" x14ac:dyDescent="0.25">
      <c r="A74" s="360" t="s">
        <v>172</v>
      </c>
      <c r="B74" s="360"/>
      <c r="C74" s="360"/>
      <c r="D74" s="360"/>
      <c r="E74" s="360"/>
      <c r="F74" s="358" t="s">
        <v>75</v>
      </c>
      <c r="G74" s="358"/>
      <c r="H74" s="358"/>
      <c r="I74" s="330">
        <v>1</v>
      </c>
      <c r="J74" s="330"/>
      <c r="K74" s="358">
        <v>1</v>
      </c>
      <c r="L74" s="358"/>
      <c r="M74" s="358"/>
      <c r="N74" s="107">
        <v>5</v>
      </c>
      <c r="O74" s="129">
        <v>0</v>
      </c>
      <c r="P74" s="136">
        <f t="shared" ref="P74:P75" si="0">+(K74*1)/N74</f>
        <v>0.2</v>
      </c>
    </row>
    <row r="75" spans="1:16" ht="24" customHeight="1" x14ac:dyDescent="0.25">
      <c r="A75" s="360" t="s">
        <v>173</v>
      </c>
      <c r="B75" s="360"/>
      <c r="C75" s="360"/>
      <c r="D75" s="360"/>
      <c r="E75" s="360"/>
      <c r="F75" s="358" t="s">
        <v>75</v>
      </c>
      <c r="G75" s="358"/>
      <c r="H75" s="358"/>
      <c r="I75" s="330">
        <v>3</v>
      </c>
      <c r="J75" s="330"/>
      <c r="K75" s="396">
        <v>3</v>
      </c>
      <c r="L75" s="396"/>
      <c r="M75" s="396"/>
      <c r="N75" s="107">
        <v>30</v>
      </c>
      <c r="O75" s="129">
        <v>0</v>
      </c>
      <c r="P75" s="136">
        <f t="shared" si="0"/>
        <v>0.1</v>
      </c>
    </row>
    <row r="76" spans="1:16" ht="24" customHeight="1" x14ac:dyDescent="0.25">
      <c r="A76" s="446" t="s">
        <v>174</v>
      </c>
      <c r="B76" s="446"/>
      <c r="C76" s="446"/>
      <c r="D76" s="446"/>
      <c r="E76" s="446"/>
      <c r="F76" s="358"/>
      <c r="G76" s="358"/>
      <c r="H76" s="358"/>
      <c r="I76" s="330"/>
      <c r="J76" s="330"/>
      <c r="K76" s="396"/>
      <c r="L76" s="396"/>
      <c r="M76" s="396"/>
      <c r="N76" s="107"/>
      <c r="O76" s="129"/>
      <c r="P76" s="136"/>
    </row>
    <row r="77" spans="1:16" ht="24" customHeight="1" x14ac:dyDescent="0.25">
      <c r="A77" s="360" t="s">
        <v>175</v>
      </c>
      <c r="B77" s="360"/>
      <c r="C77" s="360"/>
      <c r="D77" s="360"/>
      <c r="E77" s="360"/>
      <c r="F77" s="358" t="s">
        <v>75</v>
      </c>
      <c r="G77" s="358"/>
      <c r="H77" s="358"/>
      <c r="I77" s="439">
        <v>7</v>
      </c>
      <c r="J77" s="440"/>
      <c r="K77" s="396">
        <v>7</v>
      </c>
      <c r="L77" s="396"/>
      <c r="M77" s="396"/>
      <c r="N77" s="107">
        <v>22</v>
      </c>
      <c r="O77" s="129">
        <v>0</v>
      </c>
      <c r="P77" s="136">
        <f>+(K77*1)/N77</f>
        <v>0.31818181818181818</v>
      </c>
    </row>
    <row r="78" spans="1:16" ht="24" customHeight="1" x14ac:dyDescent="0.25">
      <c r="A78" s="360" t="s">
        <v>176</v>
      </c>
      <c r="B78" s="360"/>
      <c r="C78" s="360"/>
      <c r="D78" s="360"/>
      <c r="E78" s="360"/>
      <c r="F78" s="358" t="s">
        <v>112</v>
      </c>
      <c r="G78" s="358"/>
      <c r="H78" s="358"/>
      <c r="I78" s="439">
        <v>0</v>
      </c>
      <c r="J78" s="440"/>
      <c r="K78" s="396">
        <v>0</v>
      </c>
      <c r="L78" s="396"/>
      <c r="M78" s="396"/>
      <c r="N78" s="107">
        <v>1</v>
      </c>
      <c r="O78" s="129">
        <v>0</v>
      </c>
      <c r="P78" s="136">
        <f t="shared" ref="P78:P79" si="1">+(K78*1)/N78</f>
        <v>0</v>
      </c>
    </row>
    <row r="79" spans="1:16" ht="24" customHeight="1" x14ac:dyDescent="0.25">
      <c r="A79" s="360" t="s">
        <v>177</v>
      </c>
      <c r="B79" s="360"/>
      <c r="C79" s="360"/>
      <c r="D79" s="360"/>
      <c r="E79" s="360"/>
      <c r="F79" s="358" t="s">
        <v>75</v>
      </c>
      <c r="G79" s="358"/>
      <c r="H79" s="358"/>
      <c r="I79" s="439">
        <v>36</v>
      </c>
      <c r="J79" s="440"/>
      <c r="K79" s="396">
        <v>36</v>
      </c>
      <c r="L79" s="396"/>
      <c r="M79" s="396"/>
      <c r="N79" s="107">
        <v>106</v>
      </c>
      <c r="O79" s="129">
        <v>0</v>
      </c>
      <c r="P79" s="136">
        <f t="shared" si="1"/>
        <v>0.33962264150943394</v>
      </c>
    </row>
  </sheetData>
  <mergeCells count="109">
    <mergeCell ref="A79:E79"/>
    <mergeCell ref="F79:H79"/>
    <mergeCell ref="I79:J79"/>
    <mergeCell ref="K79:M79"/>
    <mergeCell ref="A66:P68"/>
    <mergeCell ref="A76:E76"/>
    <mergeCell ref="F76:H76"/>
    <mergeCell ref="I76:J76"/>
    <mergeCell ref="K76:M76"/>
    <mergeCell ref="A77:E77"/>
    <mergeCell ref="F77:H77"/>
    <mergeCell ref="I77:J77"/>
    <mergeCell ref="K77:M77"/>
    <mergeCell ref="A78:E78"/>
    <mergeCell ref="F78:H78"/>
    <mergeCell ref="I78:J78"/>
    <mergeCell ref="K78:M78"/>
    <mergeCell ref="A73:E73"/>
    <mergeCell ref="F73:H73"/>
    <mergeCell ref="I73:J73"/>
    <mergeCell ref="K73:M73"/>
    <mergeCell ref="A74:E74"/>
    <mergeCell ref="F74:H74"/>
    <mergeCell ref="I74:J74"/>
    <mergeCell ref="K74:M74"/>
    <mergeCell ref="A75:E75"/>
    <mergeCell ref="F75:H75"/>
    <mergeCell ref="I75:J75"/>
    <mergeCell ref="K75:M75"/>
    <mergeCell ref="A41:O41"/>
    <mergeCell ref="A42:C42"/>
    <mergeCell ref="D42:F42"/>
    <mergeCell ref="A43:C43"/>
    <mergeCell ref="A44:C44"/>
    <mergeCell ref="A46:O46"/>
    <mergeCell ref="A48:O48"/>
    <mergeCell ref="A50:P50"/>
    <mergeCell ref="A51:O51"/>
    <mergeCell ref="A55:C55"/>
    <mergeCell ref="F56:L56"/>
    <mergeCell ref="A65:C65"/>
    <mergeCell ref="A71:E71"/>
    <mergeCell ref="F71:H71"/>
    <mergeCell ref="I71:J71"/>
    <mergeCell ref="K71:M71"/>
    <mergeCell ref="A72:E72"/>
    <mergeCell ref="F72:H72"/>
    <mergeCell ref="I72:J72"/>
    <mergeCell ref="A20:C20"/>
    <mergeCell ref="A22:C22"/>
    <mergeCell ref="D22:K22"/>
    <mergeCell ref="P22:Q22"/>
    <mergeCell ref="A24:C24"/>
    <mergeCell ref="D24:Q24"/>
    <mergeCell ref="A26:C26"/>
    <mergeCell ref="D26:Q26"/>
    <mergeCell ref="A54:P54"/>
    <mergeCell ref="A28:C28"/>
    <mergeCell ref="D28:G28"/>
    <mergeCell ref="N28:P28"/>
    <mergeCell ref="A30:C30"/>
    <mergeCell ref="D30:G30"/>
    <mergeCell ref="I30:M30"/>
    <mergeCell ref="N30:P30"/>
    <mergeCell ref="A33:C33"/>
    <mergeCell ref="D33:G33"/>
    <mergeCell ref="O35:O37"/>
    <mergeCell ref="P35:P37"/>
    <mergeCell ref="H36:H37"/>
    <mergeCell ref="I36:I37"/>
    <mergeCell ref="J36:J37"/>
    <mergeCell ref="L36:L37"/>
    <mergeCell ref="K72:M72"/>
    <mergeCell ref="D43:F43"/>
    <mergeCell ref="D44:F44"/>
    <mergeCell ref="A52:O52"/>
    <mergeCell ref="A38:C38"/>
    <mergeCell ref="D38:F38"/>
    <mergeCell ref="A39:C39"/>
    <mergeCell ref="A35:C37"/>
    <mergeCell ref="D35:F37"/>
    <mergeCell ref="G35:G37"/>
    <mergeCell ref="H35:J35"/>
    <mergeCell ref="L35:N35"/>
    <mergeCell ref="D39:F39"/>
    <mergeCell ref="M36:M37"/>
    <mergeCell ref="N36:N37"/>
    <mergeCell ref="A4:Q4"/>
    <mergeCell ref="A6:C6"/>
    <mergeCell ref="O6:Q6"/>
    <mergeCell ref="A8:C8"/>
    <mergeCell ref="D8:J8"/>
    <mergeCell ref="L8:N8"/>
    <mergeCell ref="O8:Q8"/>
    <mergeCell ref="A14:C14"/>
    <mergeCell ref="D14:Q14"/>
    <mergeCell ref="A16:C18"/>
    <mergeCell ref="D16:G17"/>
    <mergeCell ref="H16:I17"/>
    <mergeCell ref="J16:N16"/>
    <mergeCell ref="O16:Q16"/>
    <mergeCell ref="D18:G18"/>
    <mergeCell ref="H18:I18"/>
    <mergeCell ref="A10:C10"/>
    <mergeCell ref="D10:J10"/>
    <mergeCell ref="L10:M10"/>
    <mergeCell ref="N10:Q10"/>
    <mergeCell ref="A12:C12"/>
    <mergeCell ref="D12:Q12"/>
  </mergeCells>
  <pageMargins left="0.48" right="0.51" top="0.74803149606299213" bottom="0.74803149606299213" header="0.31496062992125984" footer="0.31496062992125984"/>
  <pageSetup scale="6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topLeftCell="A10" workbookViewId="0">
      <selection activeCell="K35" sqref="K35"/>
    </sheetView>
  </sheetViews>
  <sheetFormatPr baseColWidth="10" defaultRowHeight="12.75" x14ac:dyDescent="0.25"/>
  <cols>
    <col min="1" max="2" width="9.7109375" style="4" customWidth="1"/>
    <col min="3" max="3" width="12.28515625" style="4" customWidth="1"/>
    <col min="4" max="7" width="10.42578125" style="4" customWidth="1"/>
    <col min="8" max="9" width="11.42578125" style="4"/>
    <col min="10" max="13" width="12.42578125" style="4" bestFit="1" customWidth="1"/>
    <col min="14" max="14" width="11.5703125" style="4" bestFit="1" customWidth="1"/>
    <col min="15" max="16" width="12.42578125" style="4" bestFit="1" customWidth="1"/>
    <col min="17" max="17" width="11.5703125" style="4" bestFit="1" customWidth="1"/>
    <col min="18" max="16384" width="11.42578125" style="4"/>
  </cols>
  <sheetData>
    <row r="1" spans="1:17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x14ac:dyDescent="0.25">
      <c r="A2" s="5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7"/>
    </row>
    <row r="3" spans="1:17" ht="15" customHeight="1" x14ac:dyDescent="0.25">
      <c r="A3" s="5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7"/>
    </row>
    <row r="4" spans="1:17" ht="27.75" customHeight="1" x14ac:dyDescent="0.25">
      <c r="A4" s="216" t="s">
        <v>0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8"/>
    </row>
    <row r="5" spans="1:17" x14ac:dyDescent="0.25">
      <c r="A5" s="2"/>
      <c r="B5" s="2"/>
      <c r="C5" s="2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</row>
    <row r="6" spans="1:17" ht="23.25" customHeight="1" x14ac:dyDescent="0.25">
      <c r="A6" s="230" t="s">
        <v>1</v>
      </c>
      <c r="B6" s="230"/>
      <c r="C6" s="246"/>
      <c r="D6" s="8" t="s">
        <v>2</v>
      </c>
      <c r="E6" s="9"/>
      <c r="F6" s="9"/>
      <c r="G6" s="9"/>
      <c r="H6" s="9"/>
      <c r="I6" s="9"/>
      <c r="J6" s="9"/>
      <c r="K6" s="10"/>
      <c r="L6" s="11"/>
      <c r="M6" s="11"/>
      <c r="N6" s="11"/>
      <c r="O6" s="221"/>
      <c r="P6" s="221"/>
      <c r="Q6" s="222"/>
    </row>
    <row r="7" spans="1:17" x14ac:dyDescent="0.25">
      <c r="A7" s="124"/>
      <c r="B7" s="124"/>
      <c r="C7" s="124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24"/>
      <c r="P7" s="124"/>
    </row>
    <row r="8" spans="1:17" ht="24.75" customHeight="1" x14ac:dyDescent="0.25">
      <c r="A8" s="219" t="s">
        <v>3</v>
      </c>
      <c r="B8" s="219"/>
      <c r="C8" s="240"/>
      <c r="D8" s="223" t="s">
        <v>78</v>
      </c>
      <c r="E8" s="224"/>
      <c r="F8" s="224"/>
      <c r="G8" s="224"/>
      <c r="H8" s="224"/>
      <c r="I8" s="224"/>
      <c r="J8" s="225"/>
      <c r="K8" s="114"/>
      <c r="L8" s="226" t="s">
        <v>5</v>
      </c>
      <c r="M8" s="226"/>
      <c r="N8" s="226"/>
      <c r="O8" s="227" t="s">
        <v>203</v>
      </c>
      <c r="P8" s="228"/>
      <c r="Q8" s="229"/>
    </row>
    <row r="9" spans="1:17" x14ac:dyDescent="0.25">
      <c r="A9" s="124"/>
      <c r="B9" s="124"/>
      <c r="C9" s="115"/>
      <c r="D9" s="115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</row>
    <row r="10" spans="1:17" ht="36.75" customHeight="1" x14ac:dyDescent="0.25">
      <c r="A10" s="230" t="s">
        <v>6</v>
      </c>
      <c r="B10" s="230"/>
      <c r="C10" s="230"/>
      <c r="D10" s="231" t="s">
        <v>7</v>
      </c>
      <c r="E10" s="232"/>
      <c r="F10" s="232"/>
      <c r="G10" s="232"/>
      <c r="H10" s="232"/>
      <c r="I10" s="232"/>
      <c r="J10" s="233"/>
      <c r="K10" s="115"/>
      <c r="L10" s="260" t="s">
        <v>8</v>
      </c>
      <c r="M10" s="235"/>
      <c r="N10" s="237" t="s">
        <v>204</v>
      </c>
      <c r="O10" s="238"/>
      <c r="P10" s="238"/>
      <c r="Q10" s="239"/>
    </row>
    <row r="11" spans="1:17" ht="9.75" customHeight="1" x14ac:dyDescent="0.25">
      <c r="A11" s="111"/>
      <c r="B11" s="111"/>
      <c r="C11" s="111"/>
      <c r="D11" s="115"/>
      <c r="E11" s="115"/>
      <c r="F11" s="115"/>
      <c r="G11" s="115"/>
      <c r="H11" s="115"/>
      <c r="I11" s="115"/>
      <c r="J11" s="115"/>
      <c r="K11" s="115"/>
      <c r="L11" s="124"/>
      <c r="M11" s="19"/>
      <c r="N11" s="19"/>
      <c r="O11" s="19"/>
      <c r="P11" s="121"/>
    </row>
    <row r="12" spans="1:17" ht="40.5" customHeight="1" x14ac:dyDescent="0.25">
      <c r="A12" s="219" t="s">
        <v>10</v>
      </c>
      <c r="B12" s="219"/>
      <c r="C12" s="236"/>
      <c r="D12" s="237" t="s">
        <v>205</v>
      </c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9"/>
    </row>
    <row r="13" spans="1:17" x14ac:dyDescent="0.25">
      <c r="A13" s="111"/>
      <c r="B13" s="111"/>
      <c r="C13" s="1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37.5" customHeight="1" x14ac:dyDescent="0.25">
      <c r="A14" s="230" t="s">
        <v>12</v>
      </c>
      <c r="B14" s="243"/>
      <c r="C14" s="243"/>
      <c r="D14" s="231" t="s">
        <v>244</v>
      </c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5"/>
    </row>
    <row r="15" spans="1:17" x14ac:dyDescent="0.25">
      <c r="A15" s="111"/>
      <c r="B15" s="111"/>
      <c r="C15" s="1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x14ac:dyDescent="0.25">
      <c r="A16" s="203" t="s">
        <v>14</v>
      </c>
      <c r="B16" s="204"/>
      <c r="C16" s="204"/>
      <c r="D16" s="209" t="s">
        <v>15</v>
      </c>
      <c r="E16" s="209"/>
      <c r="F16" s="209"/>
      <c r="G16" s="209"/>
      <c r="H16" s="209" t="s">
        <v>16</v>
      </c>
      <c r="I16" s="209"/>
      <c r="J16" s="210" t="s">
        <v>17</v>
      </c>
      <c r="K16" s="210"/>
      <c r="L16" s="210"/>
      <c r="M16" s="210"/>
      <c r="N16" s="210"/>
      <c r="O16" s="211" t="s">
        <v>18</v>
      </c>
      <c r="P16" s="212"/>
      <c r="Q16" s="213"/>
    </row>
    <row r="17" spans="1:17" ht="36" x14ac:dyDescent="0.25">
      <c r="A17" s="205"/>
      <c r="B17" s="206"/>
      <c r="C17" s="206"/>
      <c r="D17" s="209"/>
      <c r="E17" s="209"/>
      <c r="F17" s="209"/>
      <c r="G17" s="209"/>
      <c r="H17" s="209"/>
      <c r="I17" s="209"/>
      <c r="J17" s="168" t="s">
        <v>19</v>
      </c>
      <c r="K17" s="169" t="s">
        <v>20</v>
      </c>
      <c r="L17" s="169" t="s">
        <v>21</v>
      </c>
      <c r="M17" s="170" t="s">
        <v>22</v>
      </c>
      <c r="N17" s="170" t="s">
        <v>23</v>
      </c>
      <c r="O17" s="169" t="s">
        <v>21</v>
      </c>
      <c r="P17" s="170" t="s">
        <v>24</v>
      </c>
      <c r="Q17" s="170" t="s">
        <v>23</v>
      </c>
    </row>
    <row r="18" spans="1:17" x14ac:dyDescent="0.25">
      <c r="A18" s="207"/>
      <c r="B18" s="208"/>
      <c r="C18" s="208"/>
      <c r="D18" s="338">
        <v>33749658.600000001</v>
      </c>
      <c r="E18" s="338"/>
      <c r="F18" s="338"/>
      <c r="G18" s="338"/>
      <c r="H18" s="338">
        <v>33947059.630000003</v>
      </c>
      <c r="I18" s="338"/>
      <c r="J18" s="195">
        <v>3922289.64</v>
      </c>
      <c r="K18" s="195">
        <v>1762538.39</v>
      </c>
      <c r="L18" s="195">
        <v>8620089.4299999997</v>
      </c>
      <c r="M18" s="196">
        <v>7861565.8300000001</v>
      </c>
      <c r="N18" s="197">
        <f>M18/L18</f>
        <v>0.91200513565901609</v>
      </c>
      <c r="O18" s="196">
        <v>8620089.4299999997</v>
      </c>
      <c r="P18" s="198">
        <v>7861565.6299999999</v>
      </c>
      <c r="Q18" s="200">
        <f>P18/O18</f>
        <v>0.91200511245740057</v>
      </c>
    </row>
    <row r="19" spans="1:17" x14ac:dyDescent="0.25">
      <c r="A19" s="111"/>
      <c r="B19" s="111"/>
      <c r="C19" s="111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</row>
    <row r="20" spans="1:17" x14ac:dyDescent="0.25">
      <c r="A20" s="111"/>
      <c r="B20" s="111"/>
      <c r="C20" s="111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</row>
    <row r="21" spans="1:17" x14ac:dyDescent="0.25">
      <c r="A21" s="230" t="s">
        <v>113</v>
      </c>
      <c r="B21" s="230"/>
      <c r="C21" s="230"/>
      <c r="D21" s="21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</row>
    <row r="22" spans="1:17" x14ac:dyDescent="0.25">
      <c r="A22" s="124"/>
      <c r="B22" s="124"/>
      <c r="C22" s="19"/>
      <c r="D22" s="19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7" x14ac:dyDescent="0.25">
      <c r="A23" s="219" t="s">
        <v>26</v>
      </c>
      <c r="B23" s="219"/>
      <c r="C23" s="220"/>
      <c r="D23" s="425" t="s">
        <v>239</v>
      </c>
      <c r="E23" s="426"/>
      <c r="F23" s="426"/>
      <c r="G23" s="426"/>
      <c r="H23" s="426"/>
      <c r="I23" s="426"/>
      <c r="J23" s="426"/>
      <c r="K23" s="426"/>
      <c r="L23" s="171"/>
      <c r="M23" s="171"/>
      <c r="N23" s="171"/>
      <c r="O23" s="172" t="s">
        <v>28</v>
      </c>
      <c r="P23" s="227" t="s">
        <v>119</v>
      </c>
      <c r="Q23" s="229"/>
    </row>
    <row r="24" spans="1:17" x14ac:dyDescent="0.25">
      <c r="A24" s="124"/>
      <c r="B24" s="124"/>
      <c r="C24" s="25"/>
      <c r="D24" s="25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7" x14ac:dyDescent="0.25">
      <c r="A25" s="230" t="s">
        <v>29</v>
      </c>
      <c r="B25" s="230"/>
      <c r="C25" s="424"/>
      <c r="D25" s="425" t="s">
        <v>240</v>
      </c>
      <c r="E25" s="426"/>
      <c r="F25" s="426"/>
      <c r="G25" s="426"/>
      <c r="H25" s="426"/>
      <c r="I25" s="426"/>
      <c r="J25" s="426"/>
      <c r="K25" s="426"/>
      <c r="L25" s="426"/>
      <c r="M25" s="426"/>
      <c r="N25" s="426"/>
      <c r="O25" s="426"/>
      <c r="P25" s="426"/>
      <c r="Q25" s="427"/>
    </row>
    <row r="26" spans="1:17" x14ac:dyDescent="0.25">
      <c r="A26" s="124"/>
      <c r="B26" s="124"/>
      <c r="C26" s="25"/>
      <c r="D26" s="25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7" ht="14.25" x14ac:dyDescent="0.25">
      <c r="A27" s="230" t="s">
        <v>31</v>
      </c>
      <c r="B27" s="230"/>
      <c r="C27" s="424"/>
      <c r="D27" s="425" t="s">
        <v>241</v>
      </c>
      <c r="E27" s="426"/>
      <c r="F27" s="426"/>
      <c r="G27" s="426"/>
      <c r="H27" s="426"/>
      <c r="I27" s="426"/>
      <c r="J27" s="426"/>
      <c r="K27" s="426"/>
      <c r="L27" s="426"/>
      <c r="M27" s="426"/>
      <c r="N27" s="426"/>
      <c r="O27" s="426"/>
      <c r="P27" s="426"/>
      <c r="Q27" s="427"/>
    </row>
    <row r="28" spans="1:17" x14ac:dyDescent="0.25">
      <c r="A28" s="124"/>
      <c r="B28" s="124"/>
      <c r="C28" s="25"/>
      <c r="D28" s="26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1:17" x14ac:dyDescent="0.25">
      <c r="A29" s="219" t="s">
        <v>33</v>
      </c>
      <c r="B29" s="219"/>
      <c r="C29" s="220"/>
      <c r="D29" s="425" t="s">
        <v>127</v>
      </c>
      <c r="E29" s="426"/>
      <c r="F29" s="426"/>
      <c r="G29" s="427"/>
      <c r="H29" s="124"/>
      <c r="I29" s="27" t="s">
        <v>35</v>
      </c>
      <c r="J29" s="27"/>
      <c r="K29" s="27"/>
      <c r="L29" s="27"/>
      <c r="M29" s="27"/>
      <c r="N29" s="252" t="s">
        <v>199</v>
      </c>
      <c r="O29" s="437"/>
      <c r="P29" s="253"/>
    </row>
    <row r="30" spans="1:17" x14ac:dyDescent="0.25">
      <c r="A30" s="124"/>
      <c r="B30" s="124"/>
      <c r="C30" s="111"/>
      <c r="D30" s="173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</row>
    <row r="31" spans="1:17" x14ac:dyDescent="0.25">
      <c r="A31" s="219" t="s">
        <v>37</v>
      </c>
      <c r="B31" s="219"/>
      <c r="C31" s="220"/>
      <c r="D31" s="241" t="s">
        <v>196</v>
      </c>
      <c r="E31" s="241"/>
      <c r="F31" s="241"/>
      <c r="G31" s="242"/>
      <c r="H31" s="124"/>
      <c r="I31" s="219" t="s">
        <v>39</v>
      </c>
      <c r="J31" s="219"/>
      <c r="K31" s="219"/>
      <c r="L31" s="219"/>
      <c r="M31" s="219"/>
      <c r="N31" s="227" t="s">
        <v>40</v>
      </c>
      <c r="O31" s="228"/>
      <c r="P31" s="229"/>
    </row>
    <row r="32" spans="1:17" x14ac:dyDescent="0.25">
      <c r="A32" s="113"/>
      <c r="B32" s="113"/>
      <c r="C32" s="113"/>
      <c r="D32" s="30"/>
      <c r="E32" s="113"/>
      <c r="F32" s="113"/>
      <c r="G32" s="113"/>
      <c r="H32" s="124"/>
      <c r="I32" s="113"/>
      <c r="J32" s="113"/>
      <c r="K32" s="113"/>
      <c r="L32" s="113"/>
      <c r="M32" s="113"/>
      <c r="N32" s="114"/>
      <c r="O32" s="114"/>
      <c r="P32" s="114"/>
    </row>
    <row r="33" spans="1:17" ht="15" x14ac:dyDescent="0.25">
      <c r="A33" s="124"/>
      <c r="B33" s="124"/>
      <c r="C33" s="31"/>
      <c r="D33" s="31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</row>
    <row r="34" spans="1:17" x14ac:dyDescent="0.25">
      <c r="A34" s="230" t="s">
        <v>41</v>
      </c>
      <c r="B34" s="230"/>
      <c r="C34" s="230"/>
      <c r="D34" s="260" t="s">
        <v>42</v>
      </c>
      <c r="E34" s="260"/>
      <c r="F34" s="260"/>
      <c r="G34" s="260"/>
      <c r="H34" s="110" t="s">
        <v>43</v>
      </c>
      <c r="I34" s="124"/>
      <c r="J34" s="124"/>
      <c r="K34" s="124"/>
      <c r="L34" s="124"/>
      <c r="M34" s="124"/>
      <c r="N34" s="124"/>
      <c r="O34" s="124"/>
      <c r="P34" s="124"/>
    </row>
    <row r="35" spans="1:17" x14ac:dyDescent="0.25">
      <c r="A35" s="34"/>
      <c r="B35" s="34"/>
      <c r="C35" s="34"/>
      <c r="D35" s="121"/>
      <c r="E35" s="121"/>
      <c r="F35" s="121"/>
      <c r="G35" s="121"/>
      <c r="H35" s="124"/>
      <c r="I35" s="124"/>
      <c r="J35" s="124"/>
      <c r="K35" s="124"/>
      <c r="L35" s="124"/>
      <c r="M35" s="124"/>
      <c r="N35" s="124"/>
      <c r="O35" s="124"/>
      <c r="P35" s="124"/>
    </row>
    <row r="36" spans="1:17" x14ac:dyDescent="0.25">
      <c r="A36" s="409" t="s">
        <v>44</v>
      </c>
      <c r="B36" s="410"/>
      <c r="C36" s="411"/>
      <c r="D36" s="414" t="s">
        <v>45</v>
      </c>
      <c r="E36" s="415"/>
      <c r="F36" s="416"/>
      <c r="G36" s="419" t="s">
        <v>46</v>
      </c>
      <c r="H36" s="421" t="s">
        <v>17</v>
      </c>
      <c r="I36" s="422"/>
      <c r="J36" s="423"/>
      <c r="K36" s="174"/>
      <c r="L36" s="421" t="s">
        <v>47</v>
      </c>
      <c r="M36" s="422"/>
      <c r="N36" s="423"/>
      <c r="O36" s="428" t="s">
        <v>48</v>
      </c>
      <c r="P36" s="430" t="s">
        <v>49</v>
      </c>
    </row>
    <row r="37" spans="1:17" x14ac:dyDescent="0.25">
      <c r="A37" s="412"/>
      <c r="B37" s="265"/>
      <c r="C37" s="413"/>
      <c r="D37" s="417"/>
      <c r="E37" s="274"/>
      <c r="F37" s="418"/>
      <c r="G37" s="420"/>
      <c r="H37" s="419" t="s">
        <v>19</v>
      </c>
      <c r="I37" s="430" t="s">
        <v>50</v>
      </c>
      <c r="J37" s="430" t="s">
        <v>51</v>
      </c>
      <c r="K37" s="175"/>
      <c r="L37" s="432" t="s">
        <v>19</v>
      </c>
      <c r="M37" s="430" t="s">
        <v>50</v>
      </c>
      <c r="N37" s="432" t="s">
        <v>51</v>
      </c>
      <c r="O37" s="429"/>
      <c r="P37" s="431"/>
    </row>
    <row r="38" spans="1:17" x14ac:dyDescent="0.25">
      <c r="A38" s="267"/>
      <c r="B38" s="268"/>
      <c r="C38" s="269"/>
      <c r="D38" s="276"/>
      <c r="E38" s="277"/>
      <c r="F38" s="278"/>
      <c r="G38" s="251"/>
      <c r="H38" s="251"/>
      <c r="I38" s="249"/>
      <c r="J38" s="249"/>
      <c r="K38" s="118"/>
      <c r="L38" s="255"/>
      <c r="M38" s="249"/>
      <c r="N38" s="255"/>
      <c r="O38" s="294"/>
      <c r="P38" s="249"/>
    </row>
    <row r="39" spans="1:17" ht="25.5" customHeight="1" x14ac:dyDescent="0.25">
      <c r="A39" s="447" t="s">
        <v>242</v>
      </c>
      <c r="B39" s="448"/>
      <c r="C39" s="449"/>
      <c r="D39" s="400" t="s">
        <v>225</v>
      </c>
      <c r="E39" s="401"/>
      <c r="F39" s="402"/>
      <c r="G39" s="189">
        <v>11000</v>
      </c>
      <c r="H39" s="176">
        <v>2470</v>
      </c>
      <c r="I39" s="176">
        <v>2470</v>
      </c>
      <c r="J39" s="178">
        <v>1</v>
      </c>
      <c r="K39" s="176"/>
      <c r="L39" s="176">
        <v>11000</v>
      </c>
      <c r="M39" s="176">
        <v>2470</v>
      </c>
      <c r="N39" s="178">
        <f>+(M39*1)/L39</f>
        <v>0.22454545454545455</v>
      </c>
      <c r="O39" s="178">
        <f>+(I39*1)/G39</f>
        <v>0.22454545454545455</v>
      </c>
      <c r="P39" s="179"/>
    </row>
    <row r="40" spans="1:17" ht="35.25" customHeight="1" x14ac:dyDescent="0.25">
      <c r="A40" s="447" t="s">
        <v>243</v>
      </c>
      <c r="B40" s="448"/>
      <c r="C40" s="449"/>
      <c r="D40" s="400" t="s">
        <v>225</v>
      </c>
      <c r="E40" s="401"/>
      <c r="F40" s="402"/>
      <c r="G40" s="189">
        <v>11000</v>
      </c>
      <c r="H40" s="176">
        <v>2470</v>
      </c>
      <c r="I40" s="176">
        <v>2470</v>
      </c>
      <c r="J40" s="178">
        <v>1</v>
      </c>
      <c r="K40" s="176"/>
      <c r="L40" s="176">
        <v>11000</v>
      </c>
      <c r="M40" s="176">
        <v>2470</v>
      </c>
      <c r="N40" s="178">
        <f>+(M40*1)/L40</f>
        <v>0.22454545454545455</v>
      </c>
      <c r="O40" s="178">
        <f>+(I40*1)/G40</f>
        <v>0.22454545454545455</v>
      </c>
      <c r="P40" s="179"/>
    </row>
    <row r="41" spans="1:17" x14ac:dyDescent="0.2">
      <c r="A41" s="406"/>
      <c r="B41" s="407"/>
      <c r="C41" s="408"/>
      <c r="D41" s="43"/>
      <c r="E41" s="43"/>
      <c r="F41" s="44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47"/>
    </row>
    <row r="42" spans="1:17" x14ac:dyDescent="0.25">
      <c r="C42" s="48"/>
      <c r="D42" s="48"/>
      <c r="E42" s="49"/>
      <c r="F42" s="49"/>
      <c r="G42" s="49"/>
    </row>
    <row r="43" spans="1:17" x14ac:dyDescent="0.25">
      <c r="A43" s="226" t="s">
        <v>55</v>
      </c>
      <c r="B43" s="226"/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346"/>
    </row>
    <row r="44" spans="1:17" x14ac:dyDescent="0.25">
      <c r="A44" s="289" t="s">
        <v>56</v>
      </c>
      <c r="B44" s="290"/>
      <c r="C44" s="291"/>
      <c r="D44" s="259" t="s">
        <v>57</v>
      </c>
      <c r="E44" s="259"/>
      <c r="F44" s="259"/>
      <c r="G44" s="120">
        <v>2009</v>
      </c>
      <c r="H44" s="52">
        <v>2010</v>
      </c>
      <c r="I44" s="52">
        <v>2011</v>
      </c>
      <c r="J44" s="52">
        <v>2012</v>
      </c>
      <c r="K44" s="52"/>
      <c r="L44" s="52">
        <v>2013</v>
      </c>
      <c r="M44" s="52">
        <v>2014</v>
      </c>
      <c r="N44" s="120" t="s">
        <v>58</v>
      </c>
      <c r="O44" s="52" t="s">
        <v>49</v>
      </c>
    </row>
    <row r="45" spans="1:17" x14ac:dyDescent="0.25">
      <c r="A45" s="289"/>
      <c r="B45" s="290"/>
      <c r="C45" s="291"/>
      <c r="D45" s="339"/>
      <c r="E45" s="339"/>
      <c r="F45" s="339"/>
      <c r="G45" s="54"/>
      <c r="H45" s="54"/>
      <c r="I45" s="54"/>
      <c r="J45" s="54"/>
      <c r="K45" s="55"/>
      <c r="L45" s="161">
        <v>11702</v>
      </c>
      <c r="M45" s="161">
        <v>12008</v>
      </c>
      <c r="N45" s="125">
        <v>11000</v>
      </c>
      <c r="O45" s="56"/>
    </row>
    <row r="46" spans="1:17" x14ac:dyDescent="0.25">
      <c r="A46" s="289"/>
      <c r="B46" s="290"/>
      <c r="C46" s="291"/>
      <c r="D46" s="339"/>
      <c r="E46" s="339"/>
      <c r="F46" s="339"/>
      <c r="G46" s="54"/>
      <c r="H46" s="54"/>
      <c r="I46" s="54"/>
      <c r="J46" s="54"/>
      <c r="K46" s="55"/>
      <c r="L46" s="54"/>
      <c r="M46" s="54"/>
      <c r="N46" s="55"/>
      <c r="O46" s="56"/>
    </row>
    <row r="47" spans="1:17" x14ac:dyDescent="0.25">
      <c r="A47" s="111"/>
      <c r="B47" s="111"/>
      <c r="C47" s="111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</row>
    <row r="48" spans="1:17" x14ac:dyDescent="0.25">
      <c r="C48" s="113"/>
      <c r="D48" s="114"/>
      <c r="E48" s="114"/>
      <c r="F48" s="114"/>
      <c r="G48" s="58"/>
      <c r="H48" s="124"/>
      <c r="I48" s="124"/>
      <c r="J48" s="124"/>
      <c r="K48" s="124"/>
      <c r="L48" s="124"/>
      <c r="M48" s="124"/>
      <c r="N48" s="124"/>
      <c r="O48" s="124"/>
    </row>
    <row r="49" spans="1:16" ht="12.75" customHeight="1" x14ac:dyDescent="0.25">
      <c r="A49" s="219" t="s">
        <v>59</v>
      </c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119"/>
    </row>
    <row r="50" spans="1:16" x14ac:dyDescent="0.25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</row>
    <row r="51" spans="1:16" ht="15" customHeight="1" x14ac:dyDescent="0.25">
      <c r="A51" s="296" t="s">
        <v>60</v>
      </c>
      <c r="B51" s="296"/>
      <c r="C51" s="296"/>
      <c r="D51" s="296"/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96"/>
      <c r="P51" s="119"/>
    </row>
    <row r="52" spans="1:16" x14ac:dyDescent="0.25">
      <c r="A52" s="119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</row>
    <row r="53" spans="1:16" ht="15" customHeight="1" x14ac:dyDescent="0.25">
      <c r="A53" s="295" t="s">
        <v>61</v>
      </c>
      <c r="B53" s="295"/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</row>
    <row r="54" spans="1:16" ht="15" customHeight="1" x14ac:dyDescent="0.25">
      <c r="A54" s="295" t="s">
        <v>62</v>
      </c>
      <c r="B54" s="295"/>
      <c r="C54" s="295"/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119"/>
    </row>
    <row r="55" spans="1:16" ht="15" customHeight="1" x14ac:dyDescent="0.25">
      <c r="A55" s="295" t="s">
        <v>63</v>
      </c>
      <c r="B55" s="295"/>
      <c r="C55" s="295"/>
      <c r="D55" s="295"/>
      <c r="E55" s="295"/>
      <c r="F55" s="295"/>
      <c r="G55" s="295"/>
      <c r="H55" s="295"/>
      <c r="I55" s="295"/>
      <c r="J55" s="295"/>
      <c r="K55" s="295"/>
      <c r="L55" s="295"/>
      <c r="M55" s="295"/>
      <c r="N55" s="295"/>
      <c r="O55" s="295"/>
      <c r="P55" s="119"/>
    </row>
    <row r="57" spans="1:16" x14ac:dyDescent="0.25">
      <c r="A57" s="297" t="s">
        <v>64</v>
      </c>
      <c r="B57" s="297"/>
      <c r="C57" s="297"/>
      <c r="D57" s="297"/>
      <c r="E57" s="297"/>
      <c r="F57" s="297"/>
      <c r="G57" s="297"/>
      <c r="H57" s="297"/>
      <c r="I57" s="297"/>
      <c r="J57" s="297"/>
      <c r="K57" s="297"/>
      <c r="L57" s="297"/>
      <c r="M57" s="297"/>
      <c r="N57" s="297"/>
      <c r="O57" s="297"/>
      <c r="P57" s="297"/>
    </row>
    <row r="58" spans="1:16" x14ac:dyDescent="0.25">
      <c r="A58" s="295" t="s">
        <v>68</v>
      </c>
      <c r="B58" s="295"/>
      <c r="C58" s="295"/>
    </row>
    <row r="59" spans="1:16" ht="15" x14ac:dyDescent="0.25">
      <c r="A59" s="61" t="s">
        <v>66</v>
      </c>
      <c r="F59" s="298" t="s">
        <v>65</v>
      </c>
      <c r="G59" s="299"/>
      <c r="H59" s="299"/>
      <c r="I59" s="299"/>
      <c r="J59" s="299"/>
      <c r="K59" s="299"/>
      <c r="L59" s="299"/>
    </row>
    <row r="60" spans="1:16" x14ac:dyDescent="0.25">
      <c r="A60" s="66" t="s">
        <v>67</v>
      </c>
    </row>
    <row r="61" spans="1:16" x14ac:dyDescent="0.25">
      <c r="A61" s="65"/>
    </row>
    <row r="62" spans="1:16" x14ac:dyDescent="0.25">
      <c r="A62" s="59"/>
    </row>
    <row r="63" spans="1:16" x14ac:dyDescent="0.25">
      <c r="A63" s="59"/>
    </row>
    <row r="64" spans="1:16" x14ac:dyDescent="0.25">
      <c r="A64" s="60"/>
    </row>
    <row r="65" spans="1:16" x14ac:dyDescent="0.25">
      <c r="A65" s="60"/>
    </row>
    <row r="68" spans="1:16" x14ac:dyDescent="0.25">
      <c r="A68" s="295" t="s">
        <v>69</v>
      </c>
      <c r="B68" s="295"/>
      <c r="C68" s="295"/>
    </row>
    <row r="69" spans="1:16" x14ac:dyDescent="0.25">
      <c r="A69" s="441" t="s">
        <v>218</v>
      </c>
      <c r="B69" s="442"/>
      <c r="C69" s="442"/>
      <c r="D69" s="442"/>
      <c r="E69" s="442"/>
      <c r="F69" s="442"/>
      <c r="G69" s="442"/>
      <c r="H69" s="442"/>
      <c r="I69" s="442"/>
      <c r="J69" s="442"/>
      <c r="K69" s="442"/>
      <c r="L69" s="442"/>
      <c r="M69" s="442"/>
      <c r="N69" s="442"/>
      <c r="O69" s="442"/>
      <c r="P69" s="443"/>
    </row>
    <row r="70" spans="1:16" x14ac:dyDescent="0.25">
      <c r="A70" s="444"/>
      <c r="B70" s="317"/>
      <c r="C70" s="317"/>
      <c r="D70" s="317"/>
      <c r="E70" s="317"/>
      <c r="F70" s="317"/>
      <c r="G70" s="317"/>
      <c r="H70" s="317"/>
      <c r="I70" s="317"/>
      <c r="J70" s="317"/>
      <c r="K70" s="317"/>
      <c r="L70" s="317"/>
      <c r="M70" s="317"/>
      <c r="N70" s="317"/>
      <c r="O70" s="317"/>
      <c r="P70" s="445"/>
    </row>
    <row r="71" spans="1:16" x14ac:dyDescent="0.25">
      <c r="A71" s="444"/>
      <c r="B71" s="317"/>
      <c r="C71" s="317"/>
      <c r="D71" s="317"/>
      <c r="E71" s="317"/>
      <c r="F71" s="317"/>
      <c r="G71" s="317"/>
      <c r="H71" s="317"/>
      <c r="I71" s="317"/>
      <c r="J71" s="317"/>
      <c r="K71" s="317"/>
      <c r="L71" s="317"/>
      <c r="M71" s="317"/>
      <c r="N71" s="317"/>
      <c r="O71" s="317"/>
      <c r="P71" s="445"/>
    </row>
    <row r="72" spans="1:16" x14ac:dyDescent="0.25">
      <c r="A72" s="152"/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1"/>
    </row>
    <row r="74" spans="1:16" ht="25.5" x14ac:dyDescent="0.25">
      <c r="A74" s="322" t="s">
        <v>70</v>
      </c>
      <c r="B74" s="322"/>
      <c r="C74" s="322"/>
      <c r="D74" s="322"/>
      <c r="E74" s="322"/>
      <c r="F74" s="322" t="s">
        <v>71</v>
      </c>
      <c r="G74" s="322"/>
      <c r="H74" s="322"/>
      <c r="I74" s="322" t="s">
        <v>72</v>
      </c>
      <c r="J74" s="322"/>
      <c r="K74" s="322" t="s">
        <v>73</v>
      </c>
      <c r="L74" s="322"/>
      <c r="M74" s="322"/>
      <c r="N74" s="158" t="s">
        <v>201</v>
      </c>
      <c r="O74" s="158" t="s">
        <v>76</v>
      </c>
      <c r="P74" s="159" t="s">
        <v>202</v>
      </c>
    </row>
    <row r="75" spans="1:16" ht="24" customHeight="1" x14ac:dyDescent="0.25">
      <c r="A75" s="438" t="s">
        <v>170</v>
      </c>
      <c r="B75" s="438"/>
      <c r="C75" s="438"/>
      <c r="D75" s="438"/>
      <c r="E75" s="438"/>
      <c r="F75" s="324"/>
      <c r="G75" s="324"/>
      <c r="H75" s="324"/>
      <c r="I75" s="436"/>
      <c r="J75" s="436"/>
      <c r="K75" s="436"/>
      <c r="L75" s="436"/>
      <c r="M75" s="436"/>
      <c r="N75" s="154"/>
      <c r="O75" s="154"/>
      <c r="P75" s="154"/>
    </row>
    <row r="76" spans="1:16" ht="24" customHeight="1" x14ac:dyDescent="0.25">
      <c r="A76" s="360" t="s">
        <v>171</v>
      </c>
      <c r="B76" s="360"/>
      <c r="C76" s="360"/>
      <c r="D76" s="360"/>
      <c r="E76" s="360"/>
      <c r="F76" s="358" t="s">
        <v>75</v>
      </c>
      <c r="G76" s="358"/>
      <c r="H76" s="358"/>
      <c r="I76" s="330">
        <v>3</v>
      </c>
      <c r="J76" s="330"/>
      <c r="K76" s="358">
        <v>3</v>
      </c>
      <c r="L76" s="358"/>
      <c r="M76" s="358"/>
      <c r="N76" s="122">
        <v>25</v>
      </c>
      <c r="O76" s="129">
        <v>0</v>
      </c>
      <c r="P76" s="136">
        <f>+(K76*1)/N76</f>
        <v>0.12</v>
      </c>
    </row>
    <row r="77" spans="1:16" ht="24" customHeight="1" x14ac:dyDescent="0.25">
      <c r="A77" s="360" t="s">
        <v>172</v>
      </c>
      <c r="B77" s="360"/>
      <c r="C77" s="360"/>
      <c r="D77" s="360"/>
      <c r="E77" s="360"/>
      <c r="F77" s="358" t="s">
        <v>75</v>
      </c>
      <c r="G77" s="358"/>
      <c r="H77" s="358"/>
      <c r="I77" s="330">
        <v>1</v>
      </c>
      <c r="J77" s="330"/>
      <c r="K77" s="358">
        <v>1</v>
      </c>
      <c r="L77" s="358"/>
      <c r="M77" s="358"/>
      <c r="N77" s="122">
        <v>5</v>
      </c>
      <c r="O77" s="129">
        <v>0</v>
      </c>
      <c r="P77" s="136">
        <f t="shared" ref="P77:P78" si="0">+(K77*1)/N77</f>
        <v>0.2</v>
      </c>
    </row>
    <row r="78" spans="1:16" ht="24" customHeight="1" x14ac:dyDescent="0.25">
      <c r="A78" s="360" t="s">
        <v>173</v>
      </c>
      <c r="B78" s="360"/>
      <c r="C78" s="360"/>
      <c r="D78" s="360"/>
      <c r="E78" s="360"/>
      <c r="F78" s="358" t="s">
        <v>75</v>
      </c>
      <c r="G78" s="358"/>
      <c r="H78" s="358"/>
      <c r="I78" s="330">
        <v>3</v>
      </c>
      <c r="J78" s="330"/>
      <c r="K78" s="396">
        <v>3</v>
      </c>
      <c r="L78" s="396"/>
      <c r="M78" s="396"/>
      <c r="N78" s="122">
        <v>30</v>
      </c>
      <c r="O78" s="129">
        <v>0</v>
      </c>
      <c r="P78" s="136">
        <f t="shared" si="0"/>
        <v>0.1</v>
      </c>
    </row>
    <row r="79" spans="1:16" ht="24" customHeight="1" x14ac:dyDescent="0.25">
      <c r="A79" s="446" t="s">
        <v>174</v>
      </c>
      <c r="B79" s="446"/>
      <c r="C79" s="446"/>
      <c r="D79" s="446"/>
      <c r="E79" s="446"/>
      <c r="F79" s="358"/>
      <c r="G79" s="358"/>
      <c r="H79" s="358"/>
      <c r="I79" s="330"/>
      <c r="J79" s="330"/>
      <c r="K79" s="396"/>
      <c r="L79" s="396"/>
      <c r="M79" s="396"/>
      <c r="N79" s="122"/>
      <c r="O79" s="129"/>
      <c r="P79" s="136"/>
    </row>
    <row r="80" spans="1:16" ht="24" customHeight="1" x14ac:dyDescent="0.25">
      <c r="A80" s="360" t="s">
        <v>175</v>
      </c>
      <c r="B80" s="360"/>
      <c r="C80" s="360"/>
      <c r="D80" s="360"/>
      <c r="E80" s="360"/>
      <c r="F80" s="358" t="s">
        <v>75</v>
      </c>
      <c r="G80" s="358"/>
      <c r="H80" s="358"/>
      <c r="I80" s="439">
        <v>7</v>
      </c>
      <c r="J80" s="440"/>
      <c r="K80" s="396">
        <v>7</v>
      </c>
      <c r="L80" s="396"/>
      <c r="M80" s="396"/>
      <c r="N80" s="122">
        <v>22</v>
      </c>
      <c r="O80" s="129">
        <v>0</v>
      </c>
      <c r="P80" s="136">
        <f>+(K80*1)/N80</f>
        <v>0.31818181818181818</v>
      </c>
    </row>
    <row r="81" spans="1:16" ht="24" customHeight="1" x14ac:dyDescent="0.25">
      <c r="A81" s="360" t="s">
        <v>176</v>
      </c>
      <c r="B81" s="360"/>
      <c r="C81" s="360"/>
      <c r="D81" s="360"/>
      <c r="E81" s="360"/>
      <c r="F81" s="358" t="s">
        <v>112</v>
      </c>
      <c r="G81" s="358"/>
      <c r="H81" s="358"/>
      <c r="I81" s="439">
        <v>0</v>
      </c>
      <c r="J81" s="440"/>
      <c r="K81" s="396">
        <v>0</v>
      </c>
      <c r="L81" s="396"/>
      <c r="M81" s="396"/>
      <c r="N81" s="122">
        <v>1</v>
      </c>
      <c r="O81" s="129">
        <v>0</v>
      </c>
      <c r="P81" s="136">
        <f t="shared" ref="P81:P82" si="1">+(K81*1)/N81</f>
        <v>0</v>
      </c>
    </row>
    <row r="82" spans="1:16" ht="24" customHeight="1" x14ac:dyDescent="0.25">
      <c r="A82" s="360" t="s">
        <v>177</v>
      </c>
      <c r="B82" s="360"/>
      <c r="C82" s="360"/>
      <c r="D82" s="360"/>
      <c r="E82" s="360"/>
      <c r="F82" s="358" t="s">
        <v>75</v>
      </c>
      <c r="G82" s="358"/>
      <c r="H82" s="358"/>
      <c r="I82" s="439">
        <v>36</v>
      </c>
      <c r="J82" s="440"/>
      <c r="K82" s="396">
        <v>36</v>
      </c>
      <c r="L82" s="396"/>
      <c r="M82" s="396"/>
      <c r="N82" s="122">
        <v>106</v>
      </c>
      <c r="O82" s="129">
        <v>0</v>
      </c>
      <c r="P82" s="136">
        <f t="shared" si="1"/>
        <v>0.33962264150943394</v>
      </c>
    </row>
  </sheetData>
  <mergeCells count="110">
    <mergeCell ref="A14:C14"/>
    <mergeCell ref="D14:Q14"/>
    <mergeCell ref="A10:C10"/>
    <mergeCell ref="D10:J10"/>
    <mergeCell ref="L10:M10"/>
    <mergeCell ref="N10:Q10"/>
    <mergeCell ref="A12:C12"/>
    <mergeCell ref="D12:Q12"/>
    <mergeCell ref="A4:Q4"/>
    <mergeCell ref="A6:C6"/>
    <mergeCell ref="O6:Q6"/>
    <mergeCell ref="A8:C8"/>
    <mergeCell ref="D8:J8"/>
    <mergeCell ref="L8:N8"/>
    <mergeCell ref="O8:Q8"/>
    <mergeCell ref="A49:O49"/>
    <mergeCell ref="A51:O51"/>
    <mergeCell ref="A21:C21"/>
    <mergeCell ref="A23:C23"/>
    <mergeCell ref="D23:K23"/>
    <mergeCell ref="A31:C31"/>
    <mergeCell ref="A39:C39"/>
    <mergeCell ref="O36:O38"/>
    <mergeCell ref="H37:H38"/>
    <mergeCell ref="I37:I38"/>
    <mergeCell ref="J37:J38"/>
    <mergeCell ref="A41:C41"/>
    <mergeCell ref="A43:O43"/>
    <mergeCell ref="A45:C45"/>
    <mergeCell ref="D45:F45"/>
    <mergeCell ref="A46:C46"/>
    <mergeCell ref="D46:F46"/>
    <mergeCell ref="L37:L38"/>
    <mergeCell ref="M37:M38"/>
    <mergeCell ref="N37:N38"/>
    <mergeCell ref="D39:F39"/>
    <mergeCell ref="A36:C38"/>
    <mergeCell ref="D36:F38"/>
    <mergeCell ref="G36:G38"/>
    <mergeCell ref="A68:C68"/>
    <mergeCell ref="A69:P71"/>
    <mergeCell ref="A74:E74"/>
    <mergeCell ref="F74:H74"/>
    <mergeCell ref="I74:J74"/>
    <mergeCell ref="K74:M74"/>
    <mergeCell ref="A53:P53"/>
    <mergeCell ref="A54:O54"/>
    <mergeCell ref="A55:O55"/>
    <mergeCell ref="A57:P57"/>
    <mergeCell ref="A58:C58"/>
    <mergeCell ref="F59:L59"/>
    <mergeCell ref="F78:H78"/>
    <mergeCell ref="I78:J78"/>
    <mergeCell ref="K78:M78"/>
    <mergeCell ref="A75:E75"/>
    <mergeCell ref="F75:H75"/>
    <mergeCell ref="I75:J75"/>
    <mergeCell ref="K75:M75"/>
    <mergeCell ref="A76:E76"/>
    <mergeCell ref="F76:H76"/>
    <mergeCell ref="I76:J76"/>
    <mergeCell ref="K76:M76"/>
    <mergeCell ref="A27:C27"/>
    <mergeCell ref="D27:Q27"/>
    <mergeCell ref="A29:C29"/>
    <mergeCell ref="A81:E81"/>
    <mergeCell ref="F81:H81"/>
    <mergeCell ref="I81:J81"/>
    <mergeCell ref="K81:M81"/>
    <mergeCell ref="A82:E82"/>
    <mergeCell ref="F82:H82"/>
    <mergeCell ref="I82:J82"/>
    <mergeCell ref="K82:M82"/>
    <mergeCell ref="A79:E79"/>
    <mergeCell ref="F79:H79"/>
    <mergeCell ref="I79:J79"/>
    <mergeCell ref="K79:M79"/>
    <mergeCell ref="A80:E80"/>
    <mergeCell ref="F80:H80"/>
    <mergeCell ref="I80:J80"/>
    <mergeCell ref="K80:M80"/>
    <mergeCell ref="A77:E77"/>
    <mergeCell ref="F77:H77"/>
    <mergeCell ref="I77:J77"/>
    <mergeCell ref="K77:M77"/>
    <mergeCell ref="A78:E78"/>
    <mergeCell ref="D29:G29"/>
    <mergeCell ref="N29:P29"/>
    <mergeCell ref="P36:P38"/>
    <mergeCell ref="H36:J36"/>
    <mergeCell ref="L36:N36"/>
    <mergeCell ref="A44:C44"/>
    <mergeCell ref="D44:F44"/>
    <mergeCell ref="O16:Q16"/>
    <mergeCell ref="D18:G18"/>
    <mergeCell ref="H18:I18"/>
    <mergeCell ref="D40:F40"/>
    <mergeCell ref="A40:C40"/>
    <mergeCell ref="A16:C18"/>
    <mergeCell ref="D16:G17"/>
    <mergeCell ref="H16:I17"/>
    <mergeCell ref="J16:N16"/>
    <mergeCell ref="D31:G31"/>
    <mergeCell ref="I31:M31"/>
    <mergeCell ref="N31:P31"/>
    <mergeCell ref="A34:C34"/>
    <mergeCell ref="D34:G34"/>
    <mergeCell ref="P23:Q23"/>
    <mergeCell ref="A25:C25"/>
    <mergeCell ref="D25:Q25"/>
  </mergeCells>
  <pageMargins left="0.47" right="0.54" top="0.74803149606299213" bottom="0.74803149606299213" header="0.31496062992125984" footer="0.31496062992125984"/>
  <pageSetup scale="6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topLeftCell="A7" workbookViewId="0">
      <selection activeCell="D12" sqref="D12:Q12"/>
    </sheetView>
  </sheetViews>
  <sheetFormatPr baseColWidth="10" defaultRowHeight="12.75" x14ac:dyDescent="0.25"/>
  <cols>
    <col min="1" max="2" width="9.7109375" style="4" customWidth="1"/>
    <col min="3" max="3" width="12.28515625" style="4" customWidth="1"/>
    <col min="4" max="7" width="10.42578125" style="4" customWidth="1"/>
    <col min="8" max="9" width="11.42578125" style="4"/>
    <col min="10" max="13" width="12.42578125" style="4" bestFit="1" customWidth="1"/>
    <col min="14" max="14" width="11.5703125" style="4" bestFit="1" customWidth="1"/>
    <col min="15" max="16" width="12.42578125" style="4" bestFit="1" customWidth="1"/>
    <col min="17" max="17" width="11.5703125" style="4" bestFit="1" customWidth="1"/>
    <col min="18" max="16384" width="11.42578125" style="4"/>
  </cols>
  <sheetData>
    <row r="1" spans="1:17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x14ac:dyDescent="0.25">
      <c r="A2" s="5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7"/>
    </row>
    <row r="3" spans="1:17" ht="15" customHeight="1" x14ac:dyDescent="0.25">
      <c r="A3" s="5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7"/>
    </row>
    <row r="4" spans="1:17" ht="27.75" customHeight="1" x14ac:dyDescent="0.25">
      <c r="A4" s="216" t="s">
        <v>0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8"/>
    </row>
    <row r="5" spans="1:17" x14ac:dyDescent="0.25">
      <c r="A5" s="2"/>
      <c r="B5" s="2"/>
      <c r="C5" s="2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</row>
    <row r="6" spans="1:17" x14ac:dyDescent="0.25">
      <c r="A6" s="230" t="s">
        <v>1</v>
      </c>
      <c r="B6" s="230"/>
      <c r="C6" s="246"/>
      <c r="D6" s="8" t="s">
        <v>2</v>
      </c>
      <c r="E6" s="9"/>
      <c r="F6" s="9"/>
      <c r="G6" s="9"/>
      <c r="H6" s="9"/>
      <c r="I6" s="9"/>
      <c r="J6" s="9"/>
      <c r="K6" s="10"/>
      <c r="L6" s="11"/>
      <c r="M6" s="11"/>
      <c r="N6" s="11"/>
      <c r="O6" s="221"/>
      <c r="P6" s="221"/>
      <c r="Q6" s="222"/>
    </row>
    <row r="7" spans="1:17" x14ac:dyDescent="0.25">
      <c r="A7" s="108"/>
      <c r="B7" s="108"/>
      <c r="C7" s="108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08"/>
      <c r="P7" s="108"/>
    </row>
    <row r="8" spans="1:17" ht="24.75" customHeight="1" x14ac:dyDescent="0.25">
      <c r="A8" s="219" t="s">
        <v>3</v>
      </c>
      <c r="B8" s="219"/>
      <c r="C8" s="240"/>
      <c r="D8" s="223" t="s">
        <v>254</v>
      </c>
      <c r="E8" s="224"/>
      <c r="F8" s="224"/>
      <c r="G8" s="224"/>
      <c r="H8" s="224"/>
      <c r="I8" s="224"/>
      <c r="J8" s="225"/>
      <c r="K8" s="105"/>
      <c r="L8" s="226" t="s">
        <v>5</v>
      </c>
      <c r="M8" s="226"/>
      <c r="N8" s="226"/>
      <c r="O8" s="227" t="s">
        <v>256</v>
      </c>
      <c r="P8" s="228"/>
      <c r="Q8" s="229"/>
    </row>
    <row r="9" spans="1:17" x14ac:dyDescent="0.25">
      <c r="A9" s="108"/>
      <c r="B9" s="108"/>
      <c r="C9" s="101"/>
      <c r="D9" s="101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</row>
    <row r="10" spans="1:17" ht="36.75" customHeight="1" x14ac:dyDescent="0.25">
      <c r="A10" s="230" t="s">
        <v>6</v>
      </c>
      <c r="B10" s="230"/>
      <c r="C10" s="230"/>
      <c r="D10" s="231" t="s">
        <v>7</v>
      </c>
      <c r="E10" s="232"/>
      <c r="F10" s="232"/>
      <c r="G10" s="232"/>
      <c r="H10" s="232"/>
      <c r="I10" s="232"/>
      <c r="J10" s="233"/>
      <c r="K10" s="101"/>
      <c r="L10" s="260" t="s">
        <v>8</v>
      </c>
      <c r="M10" s="235"/>
      <c r="N10" s="237" t="s">
        <v>257</v>
      </c>
      <c r="O10" s="238"/>
      <c r="P10" s="238"/>
      <c r="Q10" s="239"/>
    </row>
    <row r="11" spans="1:17" ht="9.75" customHeight="1" x14ac:dyDescent="0.25">
      <c r="A11" s="100"/>
      <c r="B11" s="100"/>
      <c r="C11" s="100"/>
      <c r="D11" s="101"/>
      <c r="E11" s="101"/>
      <c r="F11" s="101"/>
      <c r="G11" s="101"/>
      <c r="H11" s="101"/>
      <c r="I11" s="101"/>
      <c r="J11" s="101"/>
      <c r="K11" s="101"/>
      <c r="L11" s="108"/>
      <c r="M11" s="19"/>
      <c r="N11" s="19"/>
      <c r="O11" s="19"/>
      <c r="P11" s="96"/>
    </row>
    <row r="12" spans="1:17" ht="40.5" customHeight="1" x14ac:dyDescent="0.25">
      <c r="A12" s="219" t="s">
        <v>10</v>
      </c>
      <c r="B12" s="219"/>
      <c r="C12" s="236"/>
      <c r="D12" s="237" t="s">
        <v>255</v>
      </c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9"/>
    </row>
    <row r="13" spans="1:17" x14ac:dyDescent="0.25">
      <c r="A13" s="100"/>
      <c r="B13" s="100"/>
      <c r="C13" s="100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37.5" customHeight="1" x14ac:dyDescent="0.25">
      <c r="A14" s="230" t="s">
        <v>12</v>
      </c>
      <c r="B14" s="243"/>
      <c r="C14" s="243"/>
      <c r="D14" s="335" t="s">
        <v>255</v>
      </c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7"/>
    </row>
    <row r="15" spans="1:17" x14ac:dyDescent="0.25">
      <c r="A15" s="100"/>
      <c r="B15" s="100"/>
      <c r="C15" s="100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x14ac:dyDescent="0.25">
      <c r="A16" s="203" t="s">
        <v>14</v>
      </c>
      <c r="B16" s="204"/>
      <c r="C16" s="204"/>
      <c r="D16" s="209" t="s">
        <v>15</v>
      </c>
      <c r="E16" s="209"/>
      <c r="F16" s="209"/>
      <c r="G16" s="209"/>
      <c r="H16" s="209" t="s">
        <v>16</v>
      </c>
      <c r="I16" s="209"/>
      <c r="J16" s="210" t="s">
        <v>17</v>
      </c>
      <c r="K16" s="210"/>
      <c r="L16" s="210"/>
      <c r="M16" s="210"/>
      <c r="N16" s="210"/>
      <c r="O16" s="211" t="s">
        <v>18</v>
      </c>
      <c r="P16" s="212"/>
      <c r="Q16" s="213"/>
    </row>
    <row r="17" spans="1:17" ht="36" x14ac:dyDescent="0.25">
      <c r="A17" s="205"/>
      <c r="B17" s="206"/>
      <c r="C17" s="206"/>
      <c r="D17" s="209"/>
      <c r="E17" s="209"/>
      <c r="F17" s="209"/>
      <c r="G17" s="209"/>
      <c r="H17" s="209"/>
      <c r="I17" s="209"/>
      <c r="J17" s="168" t="s">
        <v>19</v>
      </c>
      <c r="K17" s="169" t="s">
        <v>20</v>
      </c>
      <c r="L17" s="169" t="s">
        <v>21</v>
      </c>
      <c r="M17" s="170" t="s">
        <v>22</v>
      </c>
      <c r="N17" s="170" t="s">
        <v>23</v>
      </c>
      <c r="O17" s="169" t="s">
        <v>21</v>
      </c>
      <c r="P17" s="170" t="s">
        <v>24</v>
      </c>
      <c r="Q17" s="170" t="s">
        <v>23</v>
      </c>
    </row>
    <row r="18" spans="1:17" x14ac:dyDescent="0.25">
      <c r="A18" s="207"/>
      <c r="B18" s="208"/>
      <c r="C18" s="208"/>
      <c r="D18" s="338">
        <v>14453566.460000001</v>
      </c>
      <c r="E18" s="338"/>
      <c r="F18" s="338"/>
      <c r="G18" s="338"/>
      <c r="H18" s="338">
        <v>14634722.699999999</v>
      </c>
      <c r="I18" s="338"/>
      <c r="J18" s="195">
        <v>3609964.02</v>
      </c>
      <c r="K18" s="195">
        <v>1617493.2</v>
      </c>
      <c r="L18" s="195">
        <v>3315067.86</v>
      </c>
      <c r="M18" s="196">
        <v>3023358.91</v>
      </c>
      <c r="N18" s="197">
        <f>M18/L18</f>
        <v>0.912005134639989</v>
      </c>
      <c r="O18" s="196">
        <v>3315067.86</v>
      </c>
      <c r="P18" s="198">
        <v>3023358.91</v>
      </c>
      <c r="Q18" s="200">
        <f>P18/O18</f>
        <v>0.912005134639989</v>
      </c>
    </row>
    <row r="19" spans="1:17" x14ac:dyDescent="0.25">
      <c r="A19" s="100"/>
      <c r="B19" s="100"/>
      <c r="C19" s="100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x14ac:dyDescent="0.25">
      <c r="A20" s="230" t="s">
        <v>113</v>
      </c>
      <c r="B20" s="230"/>
      <c r="C20" s="230"/>
      <c r="D20" s="21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</row>
    <row r="21" spans="1:17" x14ac:dyDescent="0.25">
      <c r="A21" s="108"/>
      <c r="B21" s="108"/>
      <c r="C21" s="19"/>
      <c r="D21" s="19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7" ht="27.75" customHeight="1" x14ac:dyDescent="0.25">
      <c r="A22" s="219" t="s">
        <v>26</v>
      </c>
      <c r="B22" s="219"/>
      <c r="C22" s="240"/>
      <c r="D22" s="223" t="s">
        <v>214</v>
      </c>
      <c r="E22" s="224"/>
      <c r="F22" s="224"/>
      <c r="G22" s="224"/>
      <c r="H22" s="224"/>
      <c r="I22" s="224"/>
      <c r="J22" s="224"/>
      <c r="K22" s="224"/>
      <c r="L22" s="23"/>
      <c r="M22" s="23"/>
      <c r="N22" s="23"/>
      <c r="O22" s="24" t="s">
        <v>28</v>
      </c>
      <c r="P22" s="227" t="s">
        <v>119</v>
      </c>
      <c r="Q22" s="229"/>
    </row>
    <row r="23" spans="1:17" x14ac:dyDescent="0.25">
      <c r="A23" s="108"/>
      <c r="B23" s="108"/>
      <c r="C23" s="25"/>
      <c r="D23" s="25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7" ht="15.75" customHeight="1" x14ac:dyDescent="0.25">
      <c r="A24" s="230" t="s">
        <v>29</v>
      </c>
      <c r="B24" s="230"/>
      <c r="C24" s="246"/>
      <c r="D24" s="223" t="s">
        <v>215</v>
      </c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5"/>
    </row>
    <row r="25" spans="1:17" x14ac:dyDescent="0.25">
      <c r="A25" s="108"/>
      <c r="B25" s="108"/>
      <c r="C25" s="25"/>
      <c r="D25" s="25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7" ht="24.75" customHeight="1" x14ac:dyDescent="0.25">
      <c r="A26" s="230" t="s">
        <v>31</v>
      </c>
      <c r="B26" s="230"/>
      <c r="C26" s="246"/>
      <c r="D26" s="223" t="s">
        <v>213</v>
      </c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5"/>
    </row>
    <row r="27" spans="1:17" x14ac:dyDescent="0.25">
      <c r="A27" s="108"/>
      <c r="B27" s="108"/>
      <c r="C27" s="25"/>
      <c r="D27" s="26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7" x14ac:dyDescent="0.25">
      <c r="A28" s="219" t="s">
        <v>33</v>
      </c>
      <c r="B28" s="219"/>
      <c r="C28" s="240"/>
      <c r="D28" s="223" t="s">
        <v>34</v>
      </c>
      <c r="E28" s="224"/>
      <c r="F28" s="224"/>
      <c r="G28" s="225"/>
      <c r="H28" s="108"/>
      <c r="I28" s="27" t="s">
        <v>35</v>
      </c>
      <c r="J28" s="27"/>
      <c r="K28" s="27"/>
      <c r="L28" s="27"/>
      <c r="M28" s="27"/>
      <c r="N28" s="252" t="s">
        <v>199</v>
      </c>
      <c r="O28" s="437"/>
      <c r="P28" s="253"/>
    </row>
    <row r="29" spans="1:17" x14ac:dyDescent="0.25">
      <c r="A29" s="108"/>
      <c r="B29" s="108"/>
      <c r="C29" s="100"/>
      <c r="D29" s="2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</row>
    <row r="30" spans="1:17" ht="25.5" customHeight="1" x14ac:dyDescent="0.25">
      <c r="A30" s="219" t="s">
        <v>37</v>
      </c>
      <c r="B30" s="219"/>
      <c r="C30" s="240"/>
      <c r="D30" s="241" t="s">
        <v>196</v>
      </c>
      <c r="E30" s="241"/>
      <c r="F30" s="241"/>
      <c r="G30" s="242"/>
      <c r="H30" s="108"/>
      <c r="I30" s="219" t="s">
        <v>39</v>
      </c>
      <c r="J30" s="219"/>
      <c r="K30" s="219"/>
      <c r="L30" s="219"/>
      <c r="M30" s="219"/>
      <c r="N30" s="227" t="s">
        <v>83</v>
      </c>
      <c r="O30" s="228"/>
      <c r="P30" s="229"/>
    </row>
    <row r="31" spans="1:17" x14ac:dyDescent="0.25">
      <c r="A31" s="98"/>
      <c r="B31" s="98"/>
      <c r="C31" s="98"/>
      <c r="D31" s="30"/>
      <c r="E31" s="98"/>
      <c r="F31" s="98"/>
      <c r="G31" s="98"/>
      <c r="H31" s="108"/>
      <c r="I31" s="98"/>
      <c r="J31" s="98"/>
      <c r="K31" s="98"/>
      <c r="L31" s="98"/>
      <c r="M31" s="98"/>
      <c r="N31" s="105"/>
      <c r="O31" s="105"/>
      <c r="P31" s="105"/>
    </row>
    <row r="32" spans="1:17" ht="15" x14ac:dyDescent="0.25">
      <c r="A32" s="108"/>
      <c r="B32" s="108"/>
      <c r="C32" s="31"/>
      <c r="D32" s="31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</row>
    <row r="33" spans="1:16" x14ac:dyDescent="0.25">
      <c r="A33" s="230" t="s">
        <v>41</v>
      </c>
      <c r="B33" s="230"/>
      <c r="C33" s="230"/>
      <c r="D33" s="260" t="s">
        <v>42</v>
      </c>
      <c r="E33" s="260"/>
      <c r="F33" s="260"/>
      <c r="G33" s="260"/>
      <c r="H33" s="33" t="s">
        <v>43</v>
      </c>
      <c r="I33" s="108"/>
      <c r="J33" s="108"/>
      <c r="K33" s="108"/>
      <c r="L33" s="108"/>
      <c r="M33" s="108"/>
      <c r="N33" s="108"/>
      <c r="O33" s="108"/>
      <c r="P33" s="108"/>
    </row>
    <row r="34" spans="1:16" x14ac:dyDescent="0.25">
      <c r="A34" s="34"/>
      <c r="B34" s="34"/>
      <c r="C34" s="34"/>
      <c r="D34" s="96"/>
      <c r="E34" s="96"/>
      <c r="F34" s="96"/>
      <c r="G34" s="96"/>
      <c r="H34" s="108"/>
      <c r="I34" s="108"/>
      <c r="J34" s="108"/>
      <c r="K34" s="108"/>
      <c r="L34" s="108"/>
      <c r="M34" s="108"/>
      <c r="N34" s="108"/>
      <c r="O34" s="108"/>
      <c r="P34" s="108"/>
    </row>
    <row r="35" spans="1:16" x14ac:dyDescent="0.25">
      <c r="A35" s="261" t="s">
        <v>44</v>
      </c>
      <c r="B35" s="262"/>
      <c r="C35" s="263"/>
      <c r="D35" s="270" t="s">
        <v>45</v>
      </c>
      <c r="E35" s="271"/>
      <c r="F35" s="272"/>
      <c r="G35" s="250" t="s">
        <v>46</v>
      </c>
      <c r="H35" s="256" t="s">
        <v>17</v>
      </c>
      <c r="I35" s="257"/>
      <c r="J35" s="258"/>
      <c r="K35" s="102"/>
      <c r="L35" s="256" t="s">
        <v>47</v>
      </c>
      <c r="M35" s="257"/>
      <c r="N35" s="258"/>
      <c r="O35" s="292" t="s">
        <v>48</v>
      </c>
      <c r="P35" s="247" t="s">
        <v>49</v>
      </c>
    </row>
    <row r="36" spans="1:16" x14ac:dyDescent="0.25">
      <c r="A36" s="264"/>
      <c r="B36" s="265"/>
      <c r="C36" s="266"/>
      <c r="D36" s="273"/>
      <c r="E36" s="274"/>
      <c r="F36" s="275"/>
      <c r="G36" s="279"/>
      <c r="H36" s="250" t="s">
        <v>19</v>
      </c>
      <c r="I36" s="247" t="s">
        <v>50</v>
      </c>
      <c r="J36" s="247" t="s">
        <v>51</v>
      </c>
      <c r="K36" s="103"/>
      <c r="L36" s="254" t="s">
        <v>19</v>
      </c>
      <c r="M36" s="247" t="s">
        <v>50</v>
      </c>
      <c r="N36" s="254" t="s">
        <v>51</v>
      </c>
      <c r="O36" s="293"/>
      <c r="P36" s="248"/>
    </row>
    <row r="37" spans="1:16" ht="22.5" customHeight="1" x14ac:dyDescent="0.25">
      <c r="A37" s="267"/>
      <c r="B37" s="268"/>
      <c r="C37" s="269"/>
      <c r="D37" s="276"/>
      <c r="E37" s="277"/>
      <c r="F37" s="278"/>
      <c r="G37" s="251"/>
      <c r="H37" s="251"/>
      <c r="I37" s="249"/>
      <c r="J37" s="249"/>
      <c r="K37" s="104"/>
      <c r="L37" s="255"/>
      <c r="M37" s="249"/>
      <c r="N37" s="255"/>
      <c r="O37" s="294"/>
      <c r="P37" s="249"/>
    </row>
    <row r="38" spans="1:16" ht="29.25" customHeight="1" x14ac:dyDescent="0.2">
      <c r="A38" s="450" t="s">
        <v>216</v>
      </c>
      <c r="B38" s="451"/>
      <c r="C38" s="452"/>
      <c r="D38" s="283" t="s">
        <v>168</v>
      </c>
      <c r="E38" s="284"/>
      <c r="F38" s="285"/>
      <c r="G38" s="40">
        <v>120</v>
      </c>
      <c r="H38" s="40">
        <v>0</v>
      </c>
      <c r="I38" s="40">
        <v>0</v>
      </c>
      <c r="J38" s="41">
        <v>0</v>
      </c>
      <c r="K38" s="45"/>
      <c r="L38" s="40">
        <v>120</v>
      </c>
      <c r="M38" s="40">
        <v>0</v>
      </c>
      <c r="N38" s="41">
        <v>0</v>
      </c>
      <c r="O38" s="41">
        <f>+(I38*1)/G38</f>
        <v>0</v>
      </c>
      <c r="P38" s="46"/>
    </row>
    <row r="39" spans="1:16" s="47" customFormat="1" x14ac:dyDescent="0.2">
      <c r="A39" s="286"/>
      <c r="B39" s="287"/>
      <c r="C39" s="288"/>
      <c r="D39" s="43"/>
      <c r="E39" s="43"/>
      <c r="F39" s="44"/>
      <c r="G39" s="45"/>
      <c r="H39" s="45"/>
      <c r="I39" s="45"/>
      <c r="J39" s="45"/>
      <c r="K39" s="45"/>
      <c r="L39" s="45"/>
      <c r="M39" s="45"/>
      <c r="N39" s="45"/>
      <c r="O39" s="45"/>
      <c r="P39" s="45"/>
    </row>
    <row r="40" spans="1:16" x14ac:dyDescent="0.25">
      <c r="C40" s="48"/>
      <c r="D40" s="48"/>
      <c r="E40" s="49"/>
      <c r="F40" s="49"/>
      <c r="G40" s="49"/>
    </row>
    <row r="41" spans="1:16" ht="12.75" customHeight="1" x14ac:dyDescent="0.25">
      <c r="A41" s="226" t="s">
        <v>55</v>
      </c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346"/>
    </row>
    <row r="42" spans="1:16" ht="15" customHeight="1" x14ac:dyDescent="0.25">
      <c r="A42" s="289" t="s">
        <v>56</v>
      </c>
      <c r="B42" s="290"/>
      <c r="C42" s="291"/>
      <c r="D42" s="259" t="s">
        <v>57</v>
      </c>
      <c r="E42" s="259"/>
      <c r="F42" s="259"/>
      <c r="G42" s="99">
        <v>2009</v>
      </c>
      <c r="H42" s="52">
        <v>2010</v>
      </c>
      <c r="I42" s="52">
        <v>2011</v>
      </c>
      <c r="J42" s="52">
        <v>2012</v>
      </c>
      <c r="K42" s="52"/>
      <c r="L42" s="52">
        <v>2013</v>
      </c>
      <c r="M42" s="52">
        <v>2014</v>
      </c>
      <c r="N42" s="99" t="s">
        <v>58</v>
      </c>
      <c r="O42" s="52" t="s">
        <v>49</v>
      </c>
    </row>
    <row r="43" spans="1:16" ht="48" customHeight="1" x14ac:dyDescent="0.25">
      <c r="A43" s="453" t="s">
        <v>217</v>
      </c>
      <c r="B43" s="454"/>
      <c r="C43" s="455"/>
      <c r="D43" s="339" t="s">
        <v>75</v>
      </c>
      <c r="E43" s="339"/>
      <c r="F43" s="339"/>
      <c r="G43" s="54"/>
      <c r="H43" s="54">
        <v>339</v>
      </c>
      <c r="I43" s="54">
        <v>373</v>
      </c>
      <c r="J43" s="54">
        <v>319</v>
      </c>
      <c r="K43" s="55"/>
      <c r="L43" s="54">
        <v>323</v>
      </c>
      <c r="M43" s="54">
        <v>308</v>
      </c>
      <c r="N43" s="55">
        <v>120</v>
      </c>
      <c r="O43" s="56"/>
    </row>
    <row r="44" spans="1:16" x14ac:dyDescent="0.25">
      <c r="C44" s="98"/>
      <c r="D44" s="105"/>
      <c r="E44" s="105"/>
      <c r="F44" s="105"/>
      <c r="G44" s="58"/>
      <c r="H44" s="108"/>
      <c r="I44" s="108"/>
      <c r="J44" s="108"/>
      <c r="K44" s="108"/>
      <c r="L44" s="108"/>
      <c r="M44" s="108"/>
      <c r="N44" s="108"/>
      <c r="O44" s="108"/>
    </row>
    <row r="45" spans="1:16" ht="12.75" customHeight="1" x14ac:dyDescent="0.25">
      <c r="A45" s="219" t="s">
        <v>59</v>
      </c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95"/>
    </row>
    <row r="46" spans="1:16" x14ac:dyDescent="0.25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</row>
    <row r="47" spans="1:16" ht="15" customHeight="1" x14ac:dyDescent="0.25">
      <c r="A47" s="296" t="s">
        <v>60</v>
      </c>
      <c r="B47" s="296"/>
      <c r="C47" s="296"/>
      <c r="D47" s="296"/>
      <c r="E47" s="296"/>
      <c r="F47" s="296"/>
      <c r="G47" s="296"/>
      <c r="H47" s="296"/>
      <c r="I47" s="296"/>
      <c r="J47" s="296"/>
      <c r="K47" s="296"/>
      <c r="L47" s="296"/>
      <c r="M47" s="296"/>
      <c r="N47" s="296"/>
      <c r="O47" s="296"/>
      <c r="P47" s="95"/>
    </row>
    <row r="48" spans="1:16" x14ac:dyDescent="0.25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</row>
    <row r="49" spans="1:16" ht="15" customHeight="1" x14ac:dyDescent="0.25">
      <c r="A49" s="295" t="s">
        <v>61</v>
      </c>
      <c r="B49" s="295"/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</row>
    <row r="50" spans="1:16" ht="15" customHeight="1" x14ac:dyDescent="0.25">
      <c r="A50" s="295" t="s">
        <v>62</v>
      </c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95"/>
    </row>
    <row r="51" spans="1:16" ht="15" customHeight="1" x14ac:dyDescent="0.25">
      <c r="A51" s="295" t="s">
        <v>63</v>
      </c>
      <c r="B51" s="295"/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95"/>
    </row>
    <row r="53" spans="1:16" x14ac:dyDescent="0.25">
      <c r="A53" s="297" t="s">
        <v>64</v>
      </c>
      <c r="B53" s="297"/>
      <c r="C53" s="297"/>
      <c r="D53" s="297"/>
      <c r="E53" s="297"/>
      <c r="F53" s="297"/>
      <c r="G53" s="297"/>
      <c r="H53" s="297"/>
      <c r="I53" s="297"/>
      <c r="J53" s="297"/>
      <c r="K53" s="297"/>
      <c r="L53" s="297"/>
      <c r="M53" s="297"/>
      <c r="N53" s="297"/>
      <c r="O53" s="297"/>
      <c r="P53" s="297"/>
    </row>
    <row r="54" spans="1:16" x14ac:dyDescent="0.25">
      <c r="A54" s="295" t="s">
        <v>68</v>
      </c>
      <c r="B54" s="295"/>
      <c r="C54" s="295"/>
    </row>
    <row r="55" spans="1:16" ht="15" x14ac:dyDescent="0.25">
      <c r="A55" s="61" t="s">
        <v>66</v>
      </c>
      <c r="F55" s="298" t="s">
        <v>65</v>
      </c>
      <c r="G55" s="299"/>
      <c r="H55" s="299"/>
      <c r="I55" s="299"/>
      <c r="J55" s="299"/>
      <c r="K55" s="299"/>
      <c r="L55" s="299"/>
    </row>
    <row r="56" spans="1:16" x14ac:dyDescent="0.25">
      <c r="A56" s="66" t="s">
        <v>67</v>
      </c>
    </row>
    <row r="57" spans="1:16" x14ac:dyDescent="0.25">
      <c r="A57" s="65"/>
    </row>
    <row r="58" spans="1:16" x14ac:dyDescent="0.25">
      <c r="A58" s="59"/>
    </row>
    <row r="59" spans="1:16" x14ac:dyDescent="0.25">
      <c r="A59" s="59"/>
    </row>
    <row r="60" spans="1:16" x14ac:dyDescent="0.25">
      <c r="A60" s="60"/>
    </row>
    <row r="61" spans="1:16" x14ac:dyDescent="0.25">
      <c r="A61" s="60"/>
    </row>
    <row r="64" spans="1:16" x14ac:dyDescent="0.25">
      <c r="A64" s="295" t="s">
        <v>69</v>
      </c>
      <c r="B64" s="295"/>
      <c r="C64" s="295"/>
    </row>
    <row r="65" spans="1:16" x14ac:dyDescent="0.25">
      <c r="A65" s="457" t="s">
        <v>218</v>
      </c>
      <c r="B65" s="458"/>
      <c r="C65" s="458"/>
      <c r="D65" s="458"/>
      <c r="E65" s="458"/>
      <c r="F65" s="458"/>
      <c r="G65" s="458"/>
      <c r="H65" s="458"/>
      <c r="I65" s="458"/>
      <c r="J65" s="458"/>
      <c r="K65" s="458"/>
      <c r="L65" s="458"/>
      <c r="M65" s="458"/>
      <c r="N65" s="458"/>
      <c r="O65" s="458"/>
      <c r="P65" s="459"/>
    </row>
    <row r="66" spans="1:16" x14ac:dyDescent="0.25">
      <c r="A66" s="460"/>
      <c r="B66" s="461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61"/>
      <c r="P66" s="462"/>
    </row>
    <row r="67" spans="1:16" x14ac:dyDescent="0.25">
      <c r="A67" s="463"/>
      <c r="B67" s="464"/>
      <c r="C67" s="464"/>
      <c r="D67" s="464"/>
      <c r="E67" s="464"/>
      <c r="F67" s="464"/>
      <c r="G67" s="464"/>
      <c r="H67" s="464"/>
      <c r="I67" s="464"/>
      <c r="J67" s="464"/>
      <c r="K67" s="464"/>
      <c r="L67" s="464"/>
      <c r="M67" s="464"/>
      <c r="N67" s="464"/>
      <c r="O67" s="464"/>
      <c r="P67" s="465"/>
    </row>
    <row r="68" spans="1:16" x14ac:dyDescent="0.25">
      <c r="A68" s="138"/>
      <c r="B68" s="19"/>
      <c r="C68" s="19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39"/>
    </row>
    <row r="71" spans="1:16" ht="25.5" x14ac:dyDescent="0.25">
      <c r="A71" s="322" t="s">
        <v>70</v>
      </c>
      <c r="B71" s="322"/>
      <c r="C71" s="322"/>
      <c r="D71" s="322"/>
      <c r="E71" s="322"/>
      <c r="F71" s="322" t="s">
        <v>71</v>
      </c>
      <c r="G71" s="322"/>
      <c r="H71" s="322"/>
      <c r="I71" s="322" t="s">
        <v>72</v>
      </c>
      <c r="J71" s="322"/>
      <c r="K71" s="322" t="s">
        <v>73</v>
      </c>
      <c r="L71" s="322"/>
      <c r="M71" s="322"/>
      <c r="N71" s="158" t="s">
        <v>201</v>
      </c>
      <c r="O71" s="158" t="s">
        <v>76</v>
      </c>
      <c r="P71" s="159" t="s">
        <v>202</v>
      </c>
    </row>
    <row r="72" spans="1:16" ht="32.25" customHeight="1" x14ac:dyDescent="0.25">
      <c r="A72" s="466" t="s">
        <v>178</v>
      </c>
      <c r="B72" s="466"/>
      <c r="C72" s="466"/>
      <c r="D72" s="466"/>
      <c r="E72" s="466"/>
      <c r="F72" s="467"/>
      <c r="G72" s="467"/>
      <c r="H72" s="467"/>
      <c r="I72" s="468"/>
      <c r="J72" s="468"/>
      <c r="K72" s="468"/>
      <c r="L72" s="468"/>
      <c r="M72" s="468"/>
      <c r="N72" s="154"/>
      <c r="O72" s="154"/>
      <c r="P72" s="154"/>
    </row>
    <row r="73" spans="1:16" ht="34.5" customHeight="1" x14ac:dyDescent="0.25">
      <c r="A73" s="456" t="s">
        <v>179</v>
      </c>
      <c r="B73" s="456"/>
      <c r="C73" s="456"/>
      <c r="D73" s="456"/>
      <c r="E73" s="456"/>
      <c r="F73" s="358" t="s">
        <v>168</v>
      </c>
      <c r="G73" s="358"/>
      <c r="H73" s="358"/>
      <c r="I73" s="330">
        <v>0</v>
      </c>
      <c r="J73" s="330"/>
      <c r="K73" s="358">
        <v>0</v>
      </c>
      <c r="L73" s="358"/>
      <c r="M73" s="358"/>
      <c r="N73" s="145">
        <v>120</v>
      </c>
      <c r="O73" s="143">
        <v>1</v>
      </c>
      <c r="P73" s="144">
        <v>0</v>
      </c>
    </row>
    <row r="74" spans="1:16" ht="32.25" customHeight="1" x14ac:dyDescent="0.25">
      <c r="A74" s="456" t="s">
        <v>180</v>
      </c>
      <c r="B74" s="456"/>
      <c r="C74" s="456"/>
      <c r="D74" s="456"/>
      <c r="E74" s="456"/>
      <c r="F74" s="358" t="s">
        <v>168</v>
      </c>
      <c r="G74" s="358"/>
      <c r="H74" s="358"/>
      <c r="I74" s="330">
        <v>12</v>
      </c>
      <c r="J74" s="330"/>
      <c r="K74" s="358">
        <v>12</v>
      </c>
      <c r="L74" s="358"/>
      <c r="M74" s="358"/>
      <c r="N74" s="145">
        <v>27</v>
      </c>
      <c r="O74" s="143">
        <v>0</v>
      </c>
      <c r="P74" s="144">
        <f>+(K74*1)/N74</f>
        <v>0.44444444444444442</v>
      </c>
    </row>
    <row r="75" spans="1:16" ht="32.25" customHeight="1" x14ac:dyDescent="0.25">
      <c r="A75" s="456" t="s">
        <v>181</v>
      </c>
      <c r="B75" s="456"/>
      <c r="C75" s="456"/>
      <c r="D75" s="456"/>
      <c r="E75" s="456"/>
      <c r="F75" s="358" t="s">
        <v>75</v>
      </c>
      <c r="G75" s="358"/>
      <c r="H75" s="358"/>
      <c r="I75" s="330">
        <v>39</v>
      </c>
      <c r="J75" s="330"/>
      <c r="K75" s="396">
        <v>39</v>
      </c>
      <c r="L75" s="396"/>
      <c r="M75" s="396"/>
      <c r="N75" s="145">
        <v>109</v>
      </c>
      <c r="O75" s="143">
        <v>0</v>
      </c>
      <c r="P75" s="144">
        <f>+(K75*1)/N75</f>
        <v>0.3577981651376147</v>
      </c>
    </row>
  </sheetData>
  <mergeCells count="90">
    <mergeCell ref="I73:J73"/>
    <mergeCell ref="K73:M73"/>
    <mergeCell ref="A65:P67"/>
    <mergeCell ref="A72:E72"/>
    <mergeCell ref="F72:H72"/>
    <mergeCell ref="I72:J72"/>
    <mergeCell ref="K72:M72"/>
    <mergeCell ref="A73:E73"/>
    <mergeCell ref="F73:H73"/>
    <mergeCell ref="A74:E74"/>
    <mergeCell ref="F74:H74"/>
    <mergeCell ref="I74:J74"/>
    <mergeCell ref="K74:M74"/>
    <mergeCell ref="A75:E75"/>
    <mergeCell ref="F75:H75"/>
    <mergeCell ref="I75:J75"/>
    <mergeCell ref="K75:M75"/>
    <mergeCell ref="A64:C64"/>
    <mergeCell ref="A71:E71"/>
    <mergeCell ref="F71:H71"/>
    <mergeCell ref="I71:J71"/>
    <mergeCell ref="K71:M71"/>
    <mergeCell ref="F55:L55"/>
    <mergeCell ref="A43:C43"/>
    <mergeCell ref="D43:F43"/>
    <mergeCell ref="A45:O45"/>
    <mergeCell ref="A47:O47"/>
    <mergeCell ref="A49:P49"/>
    <mergeCell ref="A50:O50"/>
    <mergeCell ref="A51:O51"/>
    <mergeCell ref="A53:P53"/>
    <mergeCell ref="A54:C54"/>
    <mergeCell ref="A38:C38"/>
    <mergeCell ref="D38:F38"/>
    <mergeCell ref="A39:C39"/>
    <mergeCell ref="A41:O41"/>
    <mergeCell ref="A42:C42"/>
    <mergeCell ref="D42:F42"/>
    <mergeCell ref="N28:P28"/>
    <mergeCell ref="A33:C33"/>
    <mergeCell ref="D33:G33"/>
    <mergeCell ref="A35:C37"/>
    <mergeCell ref="D35:F37"/>
    <mergeCell ref="G35:G37"/>
    <mergeCell ref="L35:N35"/>
    <mergeCell ref="O35:O37"/>
    <mergeCell ref="P35:P37"/>
    <mergeCell ref="H36:H37"/>
    <mergeCell ref="I36:I37"/>
    <mergeCell ref="J36:J37"/>
    <mergeCell ref="L36:L37"/>
    <mergeCell ref="M36:M37"/>
    <mergeCell ref="N36:N37"/>
    <mergeCell ref="H35:J35"/>
    <mergeCell ref="A14:C14"/>
    <mergeCell ref="D14:Q14"/>
    <mergeCell ref="A30:C30"/>
    <mergeCell ref="D30:G30"/>
    <mergeCell ref="I30:M30"/>
    <mergeCell ref="N30:P30"/>
    <mergeCell ref="A20:C20"/>
    <mergeCell ref="A22:C22"/>
    <mergeCell ref="D22:K22"/>
    <mergeCell ref="P22:Q22"/>
    <mergeCell ref="A24:C24"/>
    <mergeCell ref="D24:Q24"/>
    <mergeCell ref="A26:C26"/>
    <mergeCell ref="D26:Q26"/>
    <mergeCell ref="A28:C28"/>
    <mergeCell ref="D28:G28"/>
    <mergeCell ref="A10:C10"/>
    <mergeCell ref="D10:J10"/>
    <mergeCell ref="L10:M10"/>
    <mergeCell ref="N10:Q10"/>
    <mergeCell ref="A12:C12"/>
    <mergeCell ref="D12:Q12"/>
    <mergeCell ref="A4:Q4"/>
    <mergeCell ref="A6:C6"/>
    <mergeCell ref="O6:Q6"/>
    <mergeCell ref="A8:C8"/>
    <mergeCell ref="D8:J8"/>
    <mergeCell ref="L8:N8"/>
    <mergeCell ref="O8:Q8"/>
    <mergeCell ref="A16:C18"/>
    <mergeCell ref="D16:G17"/>
    <mergeCell ref="H16:I17"/>
    <mergeCell ref="J16:N16"/>
    <mergeCell ref="O16:Q16"/>
    <mergeCell ref="D18:G18"/>
    <mergeCell ref="H18:I18"/>
  </mergeCells>
  <pageMargins left="0.51181102362204722" right="0.56999999999999995" top="0.74803149606299213" bottom="0.74803149606299213" header="0.31496062992125984" footer="0.31496062992125984"/>
  <pageSetup scale="6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5"/>
  <sheetViews>
    <sheetView topLeftCell="A16" workbookViewId="0">
      <selection activeCell="Q39" sqref="Q39"/>
    </sheetView>
  </sheetViews>
  <sheetFormatPr baseColWidth="10" defaultRowHeight="12.75" x14ac:dyDescent="0.25"/>
  <cols>
    <col min="1" max="2" width="10.42578125" style="4" customWidth="1"/>
    <col min="3" max="3" width="12.28515625" style="4" customWidth="1"/>
    <col min="4" max="7" width="8.7109375" style="4" customWidth="1"/>
    <col min="8" max="9" width="11.42578125" style="4"/>
    <col min="10" max="13" width="12.42578125" style="4" bestFit="1" customWidth="1"/>
    <col min="14" max="14" width="11.5703125" style="4" bestFit="1" customWidth="1"/>
    <col min="15" max="16" width="12.42578125" style="4" bestFit="1" customWidth="1"/>
    <col min="17" max="17" width="11.5703125" style="4" bestFit="1" customWidth="1"/>
    <col min="18" max="16384" width="11.42578125" style="4"/>
  </cols>
  <sheetData>
    <row r="1" spans="1:17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24" customHeight="1" x14ac:dyDescent="0.25">
      <c r="A4" s="216" t="s">
        <v>0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8"/>
    </row>
    <row r="5" spans="1:17" x14ac:dyDescent="0.25">
      <c r="A5" s="2"/>
      <c r="B5" s="2"/>
      <c r="C5" s="2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7" x14ac:dyDescent="0.25">
      <c r="A6" s="230" t="s">
        <v>1</v>
      </c>
      <c r="B6" s="230"/>
      <c r="C6" s="246"/>
      <c r="D6" s="8" t="s">
        <v>2</v>
      </c>
      <c r="E6" s="9"/>
      <c r="F6" s="9"/>
      <c r="G6" s="9"/>
      <c r="H6" s="9"/>
      <c r="I6" s="9"/>
      <c r="J6" s="9"/>
      <c r="K6" s="10"/>
      <c r="L6" s="11"/>
      <c r="M6" s="11"/>
      <c r="N6" s="11"/>
      <c r="O6" s="221"/>
      <c r="P6" s="221"/>
      <c r="Q6" s="222"/>
    </row>
    <row r="7" spans="1:17" x14ac:dyDescent="0.25">
      <c r="A7" s="6"/>
      <c r="B7" s="6"/>
      <c r="C7" s="6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6"/>
      <c r="P7" s="6"/>
    </row>
    <row r="8" spans="1:17" ht="28.5" customHeight="1" x14ac:dyDescent="0.25">
      <c r="A8" s="219" t="s">
        <v>3</v>
      </c>
      <c r="B8" s="219"/>
      <c r="C8" s="240"/>
      <c r="D8" s="223" t="s">
        <v>249</v>
      </c>
      <c r="E8" s="224"/>
      <c r="F8" s="224"/>
      <c r="G8" s="224"/>
      <c r="H8" s="224"/>
      <c r="I8" s="224"/>
      <c r="J8" s="225"/>
      <c r="K8" s="90"/>
      <c r="L8" s="226" t="s">
        <v>5</v>
      </c>
      <c r="M8" s="226"/>
      <c r="N8" s="226"/>
      <c r="O8" s="227" t="s">
        <v>252</v>
      </c>
      <c r="P8" s="228"/>
      <c r="Q8" s="229"/>
    </row>
    <row r="9" spans="1:17" x14ac:dyDescent="0.25">
      <c r="A9" s="6"/>
      <c r="B9" s="6"/>
      <c r="C9" s="85"/>
      <c r="D9" s="8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7" ht="29.25" customHeight="1" x14ac:dyDescent="0.25">
      <c r="A10" s="230" t="s">
        <v>6</v>
      </c>
      <c r="B10" s="230"/>
      <c r="C10" s="230"/>
      <c r="D10" s="231" t="s">
        <v>7</v>
      </c>
      <c r="E10" s="232"/>
      <c r="F10" s="232"/>
      <c r="G10" s="232"/>
      <c r="H10" s="232"/>
      <c r="I10" s="232"/>
      <c r="J10" s="233"/>
      <c r="K10" s="89"/>
      <c r="L10" s="260" t="s">
        <v>8</v>
      </c>
      <c r="M10" s="235"/>
      <c r="N10" s="393" t="s">
        <v>253</v>
      </c>
      <c r="O10" s="394"/>
      <c r="P10" s="394"/>
      <c r="Q10" s="395"/>
    </row>
    <row r="11" spans="1:17" x14ac:dyDescent="0.25">
      <c r="A11" s="84"/>
      <c r="B11" s="84"/>
      <c r="C11" s="84"/>
      <c r="D11" s="85"/>
      <c r="E11" s="85"/>
      <c r="F11" s="85"/>
      <c r="G11" s="85"/>
      <c r="H11" s="85"/>
      <c r="I11" s="85"/>
      <c r="J11" s="85"/>
      <c r="K11" s="85"/>
      <c r="L11" s="6"/>
      <c r="M11" s="19"/>
      <c r="N11" s="19"/>
      <c r="O11" s="19"/>
      <c r="P11" s="82"/>
    </row>
    <row r="12" spans="1:17" ht="27.75" customHeight="1" x14ac:dyDescent="0.25">
      <c r="A12" s="230" t="s">
        <v>10</v>
      </c>
      <c r="B12" s="230"/>
      <c r="C12" s="230"/>
      <c r="D12" s="237" t="s">
        <v>250</v>
      </c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9"/>
    </row>
    <row r="13" spans="1:17" x14ac:dyDescent="0.25">
      <c r="A13" s="84"/>
      <c r="B13" s="84"/>
      <c r="C13" s="8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29.25" customHeight="1" x14ac:dyDescent="0.25">
      <c r="A14" s="230" t="s">
        <v>12</v>
      </c>
      <c r="B14" s="243"/>
      <c r="C14" s="243"/>
      <c r="D14" s="335" t="s">
        <v>251</v>
      </c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5"/>
    </row>
    <row r="15" spans="1:17" x14ac:dyDescent="0.25">
      <c r="A15" s="84"/>
      <c r="B15" s="84"/>
      <c r="C15" s="84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x14ac:dyDescent="0.25">
      <c r="A16" s="203" t="s">
        <v>14</v>
      </c>
      <c r="B16" s="204"/>
      <c r="C16" s="204"/>
      <c r="D16" s="209" t="s">
        <v>15</v>
      </c>
      <c r="E16" s="209"/>
      <c r="F16" s="209"/>
      <c r="G16" s="209"/>
      <c r="H16" s="209" t="s">
        <v>16</v>
      </c>
      <c r="I16" s="209"/>
      <c r="J16" s="210" t="s">
        <v>17</v>
      </c>
      <c r="K16" s="210"/>
      <c r="L16" s="210"/>
      <c r="M16" s="210"/>
      <c r="N16" s="210"/>
      <c r="O16" s="211" t="s">
        <v>18</v>
      </c>
      <c r="P16" s="212"/>
      <c r="Q16" s="213"/>
    </row>
    <row r="17" spans="1:17" ht="36" x14ac:dyDescent="0.25">
      <c r="A17" s="205"/>
      <c r="B17" s="206"/>
      <c r="C17" s="206"/>
      <c r="D17" s="209"/>
      <c r="E17" s="209"/>
      <c r="F17" s="209"/>
      <c r="G17" s="209"/>
      <c r="H17" s="209"/>
      <c r="I17" s="209"/>
      <c r="J17" s="168" t="s">
        <v>19</v>
      </c>
      <c r="K17" s="169" t="s">
        <v>20</v>
      </c>
      <c r="L17" s="169" t="s">
        <v>21</v>
      </c>
      <c r="M17" s="170" t="s">
        <v>22</v>
      </c>
      <c r="N17" s="170" t="s">
        <v>23</v>
      </c>
      <c r="O17" s="169" t="s">
        <v>21</v>
      </c>
      <c r="P17" s="170" t="s">
        <v>24</v>
      </c>
      <c r="Q17" s="170" t="s">
        <v>23</v>
      </c>
    </row>
    <row r="18" spans="1:17" x14ac:dyDescent="0.25">
      <c r="A18" s="207"/>
      <c r="B18" s="208"/>
      <c r="C18" s="208"/>
      <c r="D18" s="338">
        <v>21844195.550000001</v>
      </c>
      <c r="E18" s="338"/>
      <c r="F18" s="338"/>
      <c r="G18" s="338"/>
      <c r="H18" s="338">
        <v>22128828.5</v>
      </c>
      <c r="I18" s="338"/>
      <c r="J18" s="195">
        <v>5704607.2599999998</v>
      </c>
      <c r="K18" s="195">
        <v>2444575.73</v>
      </c>
      <c r="L18" s="195">
        <v>7034963.4400000004</v>
      </c>
      <c r="M18" s="196">
        <v>6415922.79</v>
      </c>
      <c r="N18" s="197">
        <f>M18/L18</f>
        <v>0.91200513616315249</v>
      </c>
      <c r="O18" s="196">
        <v>7034963.4400000004</v>
      </c>
      <c r="P18" s="198">
        <v>6415922.79</v>
      </c>
      <c r="Q18" s="200">
        <f>P18/O18</f>
        <v>0.91200513616315249</v>
      </c>
    </row>
    <row r="19" spans="1:17" x14ac:dyDescent="0.25">
      <c r="A19" s="84"/>
      <c r="B19" s="84"/>
      <c r="C19" s="84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</row>
    <row r="20" spans="1:17" x14ac:dyDescent="0.25">
      <c r="A20" s="230" t="s">
        <v>113</v>
      </c>
      <c r="B20" s="230"/>
      <c r="C20" s="230"/>
      <c r="D20" s="21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7" x14ac:dyDescent="0.25">
      <c r="A21" s="6"/>
      <c r="B21" s="6"/>
      <c r="C21" s="19"/>
      <c r="D21" s="19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7" x14ac:dyDescent="0.25">
      <c r="A22" s="219" t="s">
        <v>26</v>
      </c>
      <c r="B22" s="219"/>
      <c r="C22" s="240"/>
      <c r="D22" s="223" t="s">
        <v>245</v>
      </c>
      <c r="E22" s="224"/>
      <c r="F22" s="224"/>
      <c r="G22" s="224"/>
      <c r="H22" s="224"/>
      <c r="I22" s="224"/>
      <c r="J22" s="224"/>
      <c r="K22" s="224"/>
      <c r="L22" s="23"/>
      <c r="M22" s="23"/>
      <c r="N22" s="23"/>
      <c r="O22" s="24" t="s">
        <v>28</v>
      </c>
      <c r="P22" s="227" t="s">
        <v>119</v>
      </c>
      <c r="Q22" s="229"/>
    </row>
    <row r="23" spans="1:17" x14ac:dyDescent="0.25">
      <c r="A23" s="6"/>
      <c r="B23" s="6"/>
      <c r="C23" s="25"/>
      <c r="D23" s="25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7" x14ac:dyDescent="0.25">
      <c r="A24" s="230" t="s">
        <v>29</v>
      </c>
      <c r="B24" s="230"/>
      <c r="C24" s="246"/>
      <c r="D24" s="223" t="s">
        <v>246</v>
      </c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5"/>
    </row>
    <row r="25" spans="1:17" x14ac:dyDescent="0.25">
      <c r="A25" s="6"/>
      <c r="B25" s="6"/>
      <c r="C25" s="25"/>
      <c r="D25" s="25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7" ht="14.25" x14ac:dyDescent="0.25">
      <c r="A26" s="230" t="s">
        <v>31</v>
      </c>
      <c r="B26" s="230"/>
      <c r="C26" s="246"/>
      <c r="D26" s="223" t="s">
        <v>248</v>
      </c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5"/>
    </row>
    <row r="27" spans="1:17" x14ac:dyDescent="0.25">
      <c r="A27" s="6"/>
      <c r="B27" s="6"/>
      <c r="C27" s="25"/>
      <c r="D27" s="26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7" x14ac:dyDescent="0.25">
      <c r="A28" s="219" t="s">
        <v>33</v>
      </c>
      <c r="B28" s="219"/>
      <c r="C28" s="240"/>
      <c r="D28" s="223" t="s">
        <v>34</v>
      </c>
      <c r="E28" s="224"/>
      <c r="F28" s="224"/>
      <c r="G28" s="225"/>
      <c r="H28" s="6"/>
      <c r="I28" s="27" t="s">
        <v>35</v>
      </c>
      <c r="J28" s="27"/>
      <c r="K28" s="27"/>
      <c r="L28" s="27"/>
      <c r="M28" s="27"/>
      <c r="N28" s="27"/>
      <c r="O28" s="252" t="s">
        <v>199</v>
      </c>
      <c r="P28" s="253"/>
    </row>
    <row r="29" spans="1:17" x14ac:dyDescent="0.25">
      <c r="A29" s="6"/>
      <c r="B29" s="6"/>
      <c r="C29" s="84"/>
      <c r="D29" s="28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7" x14ac:dyDescent="0.25">
      <c r="A30" s="219" t="s">
        <v>37</v>
      </c>
      <c r="B30" s="219"/>
      <c r="C30" s="240"/>
      <c r="D30" s="241" t="s">
        <v>38</v>
      </c>
      <c r="E30" s="241"/>
      <c r="F30" s="241"/>
      <c r="G30" s="242"/>
      <c r="H30" s="6"/>
      <c r="I30" s="219" t="s">
        <v>39</v>
      </c>
      <c r="J30" s="219"/>
      <c r="K30" s="219"/>
      <c r="L30" s="219"/>
      <c r="M30" s="219"/>
      <c r="N30" s="227" t="s">
        <v>83</v>
      </c>
      <c r="O30" s="228"/>
      <c r="P30" s="229"/>
    </row>
    <row r="31" spans="1:17" x14ac:dyDescent="0.25">
      <c r="A31" s="83"/>
      <c r="B31" s="83"/>
      <c r="C31" s="83"/>
      <c r="D31" s="30"/>
      <c r="E31" s="83"/>
      <c r="F31" s="83"/>
      <c r="G31" s="83"/>
      <c r="H31" s="6"/>
      <c r="I31" s="83"/>
      <c r="J31" s="83"/>
      <c r="K31" s="83"/>
      <c r="L31" s="83"/>
      <c r="M31" s="83"/>
      <c r="N31" s="90"/>
      <c r="O31" s="90"/>
      <c r="P31" s="90"/>
    </row>
    <row r="32" spans="1:17" ht="15" x14ac:dyDescent="0.25">
      <c r="A32" s="6"/>
      <c r="B32" s="6"/>
      <c r="C32" s="31"/>
      <c r="D32" s="31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7" x14ac:dyDescent="0.25">
      <c r="A33" s="230" t="s">
        <v>41</v>
      </c>
      <c r="B33" s="230"/>
      <c r="C33" s="230"/>
      <c r="D33" s="260" t="s">
        <v>42</v>
      </c>
      <c r="E33" s="260"/>
      <c r="F33" s="260"/>
      <c r="G33" s="260"/>
      <c r="H33" s="33" t="s">
        <v>43</v>
      </c>
      <c r="I33" s="6"/>
      <c r="J33" s="6"/>
      <c r="K33" s="6"/>
      <c r="L33" s="6"/>
      <c r="M33" s="6"/>
      <c r="N33" s="6"/>
      <c r="O33" s="6"/>
      <c r="P33" s="6"/>
    </row>
    <row r="34" spans="1:17" x14ac:dyDescent="0.25">
      <c r="A34" s="34"/>
      <c r="B34" s="34"/>
      <c r="C34" s="34"/>
      <c r="D34" s="82"/>
      <c r="E34" s="82"/>
      <c r="F34" s="82"/>
      <c r="G34" s="82"/>
      <c r="H34" s="6"/>
      <c r="I34" s="6"/>
      <c r="J34" s="6"/>
      <c r="K34" s="6"/>
      <c r="L34" s="6"/>
      <c r="M34" s="6"/>
      <c r="N34" s="6"/>
      <c r="O34" s="6"/>
      <c r="P34" s="6"/>
    </row>
    <row r="35" spans="1:17" x14ac:dyDescent="0.25">
      <c r="A35" s="261" t="s">
        <v>44</v>
      </c>
      <c r="B35" s="262"/>
      <c r="C35" s="263"/>
      <c r="D35" s="270" t="s">
        <v>45</v>
      </c>
      <c r="E35" s="271"/>
      <c r="F35" s="272"/>
      <c r="G35" s="250" t="s">
        <v>46</v>
      </c>
      <c r="H35" s="256" t="s">
        <v>17</v>
      </c>
      <c r="I35" s="257"/>
      <c r="J35" s="258"/>
      <c r="K35" s="86"/>
      <c r="L35" s="256" t="s">
        <v>47</v>
      </c>
      <c r="M35" s="257"/>
      <c r="N35" s="258"/>
      <c r="O35" s="292" t="s">
        <v>48</v>
      </c>
      <c r="P35" s="247" t="s">
        <v>49</v>
      </c>
    </row>
    <row r="36" spans="1:17" x14ac:dyDescent="0.25">
      <c r="A36" s="264"/>
      <c r="B36" s="265"/>
      <c r="C36" s="266"/>
      <c r="D36" s="273"/>
      <c r="E36" s="274"/>
      <c r="F36" s="275"/>
      <c r="G36" s="279"/>
      <c r="H36" s="250" t="s">
        <v>19</v>
      </c>
      <c r="I36" s="247" t="s">
        <v>50</v>
      </c>
      <c r="J36" s="247" t="s">
        <v>51</v>
      </c>
      <c r="K36" s="87"/>
      <c r="L36" s="254" t="s">
        <v>19</v>
      </c>
      <c r="M36" s="247" t="s">
        <v>50</v>
      </c>
      <c r="N36" s="254" t="s">
        <v>51</v>
      </c>
      <c r="O36" s="293"/>
      <c r="P36" s="248"/>
    </row>
    <row r="37" spans="1:17" ht="18" customHeight="1" x14ac:dyDescent="0.25">
      <c r="A37" s="267"/>
      <c r="B37" s="268"/>
      <c r="C37" s="269"/>
      <c r="D37" s="276"/>
      <c r="E37" s="277"/>
      <c r="F37" s="278"/>
      <c r="G37" s="251"/>
      <c r="H37" s="251"/>
      <c r="I37" s="249"/>
      <c r="J37" s="249"/>
      <c r="K37" s="88"/>
      <c r="L37" s="255"/>
      <c r="M37" s="249"/>
      <c r="N37" s="255"/>
      <c r="O37" s="294"/>
      <c r="P37" s="249"/>
    </row>
    <row r="38" spans="1:17" ht="29.25" customHeight="1" x14ac:dyDescent="0.25">
      <c r="A38" s="340" t="s">
        <v>247</v>
      </c>
      <c r="B38" s="341"/>
      <c r="C38" s="342"/>
      <c r="D38" s="283" t="s">
        <v>75</v>
      </c>
      <c r="E38" s="284"/>
      <c r="F38" s="285"/>
      <c r="G38" s="40">
        <v>2</v>
      </c>
      <c r="H38" s="40">
        <v>0</v>
      </c>
      <c r="I38" s="40">
        <v>0</v>
      </c>
      <c r="J38" s="41">
        <v>0</v>
      </c>
      <c r="K38" s="40"/>
      <c r="L38" s="40">
        <v>2</v>
      </c>
      <c r="M38" s="40">
        <v>0</v>
      </c>
      <c r="N38" s="41">
        <f>+(M38*1)/L38</f>
        <v>0</v>
      </c>
      <c r="O38" s="41">
        <f>+(I38*1)/G38</f>
        <v>0</v>
      </c>
      <c r="P38" s="42"/>
    </row>
    <row r="39" spans="1:17" ht="29.25" customHeight="1" x14ac:dyDescent="0.25">
      <c r="A39" s="343" t="s">
        <v>247</v>
      </c>
      <c r="B39" s="344"/>
      <c r="C39" s="345"/>
      <c r="D39" s="400" t="s">
        <v>75</v>
      </c>
      <c r="E39" s="469"/>
      <c r="F39" s="470"/>
      <c r="G39" s="40">
        <v>2</v>
      </c>
      <c r="H39" s="40">
        <v>0</v>
      </c>
      <c r="I39" s="40">
        <v>0</v>
      </c>
      <c r="J39" s="41">
        <v>0</v>
      </c>
      <c r="K39" s="40"/>
      <c r="L39" s="40">
        <v>2</v>
      </c>
      <c r="M39" s="40">
        <v>0</v>
      </c>
      <c r="N39" s="41">
        <f>+(M39*1)/L39</f>
        <v>0</v>
      </c>
      <c r="O39" s="41">
        <f>+(I39*1)/G39</f>
        <v>0</v>
      </c>
      <c r="P39" s="42"/>
      <c r="Q39" s="47"/>
    </row>
    <row r="40" spans="1:17" x14ac:dyDescent="0.25">
      <c r="C40" s="48"/>
      <c r="D40" s="48"/>
      <c r="E40" s="49"/>
      <c r="F40" s="49"/>
      <c r="G40" s="49"/>
    </row>
    <row r="41" spans="1:17" ht="12.75" customHeight="1" x14ac:dyDescent="0.25">
      <c r="A41" s="259" t="s">
        <v>55</v>
      </c>
      <c r="B41" s="259"/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</row>
    <row r="42" spans="1:17" ht="15" customHeight="1" x14ac:dyDescent="0.25">
      <c r="A42" s="259" t="s">
        <v>56</v>
      </c>
      <c r="B42" s="259"/>
      <c r="C42" s="259"/>
      <c r="D42" s="259" t="s">
        <v>57</v>
      </c>
      <c r="E42" s="259"/>
      <c r="F42" s="259"/>
      <c r="G42" s="120">
        <v>2009</v>
      </c>
      <c r="H42" s="52">
        <v>2010</v>
      </c>
      <c r="I42" s="52">
        <v>2011</v>
      </c>
      <c r="J42" s="52">
        <v>2012</v>
      </c>
      <c r="K42" s="52"/>
      <c r="L42" s="52">
        <v>2013</v>
      </c>
      <c r="M42" s="52">
        <v>2014</v>
      </c>
      <c r="N42" s="120" t="s">
        <v>58</v>
      </c>
      <c r="O42" s="52" t="s">
        <v>49</v>
      </c>
    </row>
    <row r="43" spans="1:17" ht="27.75" customHeight="1" x14ac:dyDescent="0.25">
      <c r="A43" s="357" t="s">
        <v>247</v>
      </c>
      <c r="B43" s="357"/>
      <c r="C43" s="357"/>
      <c r="D43" s="339" t="s">
        <v>75</v>
      </c>
      <c r="E43" s="339"/>
      <c r="F43" s="339"/>
      <c r="G43" s="54">
        <v>0</v>
      </c>
      <c r="H43" s="54">
        <v>2</v>
      </c>
      <c r="I43" s="54">
        <v>2</v>
      </c>
      <c r="J43" s="54">
        <v>2</v>
      </c>
      <c r="K43" s="55"/>
      <c r="L43" s="54">
        <v>2</v>
      </c>
      <c r="M43" s="54">
        <v>2</v>
      </c>
      <c r="N43" s="55">
        <v>2</v>
      </c>
      <c r="O43" s="56"/>
    </row>
    <row r="44" spans="1:17" x14ac:dyDescent="0.25">
      <c r="A44" s="367"/>
      <c r="B44" s="367"/>
      <c r="C44" s="367"/>
      <c r="D44" s="339"/>
      <c r="E44" s="339"/>
      <c r="F44" s="339"/>
      <c r="G44" s="54"/>
      <c r="H44" s="54"/>
      <c r="I44" s="54"/>
      <c r="J44" s="54"/>
      <c r="K44" s="55"/>
      <c r="L44" s="54"/>
      <c r="M44" s="54"/>
      <c r="N44" s="55"/>
      <c r="O44" s="56"/>
    </row>
    <row r="45" spans="1:17" x14ac:dyDescent="0.25">
      <c r="B45" s="90"/>
      <c r="C45" s="114"/>
      <c r="D45" s="126"/>
      <c r="E45" s="126"/>
      <c r="F45" s="126"/>
      <c r="G45" s="58"/>
      <c r="H45" s="58"/>
      <c r="I45" s="58"/>
      <c r="J45" s="58"/>
      <c r="K45" s="124"/>
      <c r="L45" s="58"/>
      <c r="M45" s="58"/>
      <c r="N45" s="124"/>
      <c r="O45" s="127"/>
    </row>
    <row r="46" spans="1:17" x14ac:dyDescent="0.25">
      <c r="A46" s="111"/>
      <c r="B46" s="111"/>
      <c r="C46" s="111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</row>
    <row r="47" spans="1:17" ht="12.75" customHeight="1" x14ac:dyDescent="0.25">
      <c r="A47" s="219" t="s">
        <v>59</v>
      </c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119"/>
    </row>
    <row r="48" spans="1:17" x14ac:dyDescent="0.25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</row>
    <row r="49" spans="1:16" ht="15" customHeight="1" x14ac:dyDescent="0.25">
      <c r="A49" s="296" t="s">
        <v>60</v>
      </c>
      <c r="B49" s="296"/>
      <c r="C49" s="296"/>
      <c r="D49" s="296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119"/>
    </row>
    <row r="50" spans="1:16" x14ac:dyDescent="0.25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</row>
    <row r="51" spans="1:16" ht="15" customHeight="1" x14ac:dyDescent="0.25">
      <c r="A51" s="295" t="s">
        <v>61</v>
      </c>
      <c r="B51" s="295"/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</row>
    <row r="52" spans="1:16" ht="15" customHeight="1" x14ac:dyDescent="0.25">
      <c r="A52" s="295" t="s">
        <v>62</v>
      </c>
      <c r="B52" s="295"/>
      <c r="C52" s="295"/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295"/>
    </row>
    <row r="53" spans="1:16" ht="15" customHeight="1" x14ac:dyDescent="0.25">
      <c r="A53" s="295" t="s">
        <v>63</v>
      </c>
      <c r="B53" s="295"/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</row>
    <row r="55" spans="1:16" x14ac:dyDescent="0.25">
      <c r="A55" s="297" t="s">
        <v>64</v>
      </c>
      <c r="B55" s="297"/>
      <c r="C55" s="297"/>
      <c r="D55" s="297"/>
      <c r="E55" s="297"/>
      <c r="F55" s="297"/>
      <c r="G55" s="297"/>
      <c r="H55" s="297"/>
      <c r="I55" s="297"/>
      <c r="J55" s="297"/>
      <c r="K55" s="297"/>
      <c r="L55" s="297"/>
      <c r="M55" s="297"/>
      <c r="N55" s="297"/>
      <c r="O55" s="297"/>
      <c r="P55" s="297"/>
    </row>
    <row r="56" spans="1:16" x14ac:dyDescent="0.25">
      <c r="A56" s="295" t="s">
        <v>68</v>
      </c>
      <c r="B56" s="295"/>
      <c r="C56" s="295"/>
    </row>
    <row r="57" spans="1:16" ht="15" x14ac:dyDescent="0.25">
      <c r="A57" s="61" t="s">
        <v>66</v>
      </c>
      <c r="F57" s="298" t="s">
        <v>65</v>
      </c>
      <c r="G57" s="299"/>
      <c r="H57" s="299"/>
      <c r="I57" s="299"/>
      <c r="J57" s="299"/>
      <c r="K57" s="299"/>
      <c r="L57" s="299"/>
    </row>
    <row r="58" spans="1:16" x14ac:dyDescent="0.25">
      <c r="A58" s="66" t="s">
        <v>67</v>
      </c>
    </row>
    <row r="59" spans="1:16" x14ac:dyDescent="0.25">
      <c r="A59" s="65"/>
    </row>
    <row r="60" spans="1:16" x14ac:dyDescent="0.25">
      <c r="A60" s="59"/>
    </row>
    <row r="61" spans="1:16" x14ac:dyDescent="0.25">
      <c r="A61" s="59"/>
    </row>
    <row r="62" spans="1:16" x14ac:dyDescent="0.25">
      <c r="A62" s="60"/>
    </row>
    <row r="63" spans="1:16" x14ac:dyDescent="0.25">
      <c r="A63" s="60"/>
    </row>
    <row r="68" spans="1:16" x14ac:dyDescent="0.25">
      <c r="A68" s="295" t="s">
        <v>69</v>
      </c>
      <c r="B68" s="295"/>
      <c r="C68" s="295"/>
      <c r="D68" s="126"/>
      <c r="E68" s="126"/>
      <c r="F68" s="126"/>
      <c r="G68" s="58"/>
      <c r="H68" s="58"/>
      <c r="I68" s="58"/>
      <c r="J68" s="58"/>
      <c r="K68" s="108"/>
      <c r="L68" s="58"/>
      <c r="M68" s="58"/>
      <c r="N68" s="108"/>
      <c r="O68" s="127"/>
    </row>
    <row r="69" spans="1:16" x14ac:dyDescent="0.25">
      <c r="A69" s="313" t="s">
        <v>218</v>
      </c>
      <c r="B69" s="314"/>
      <c r="C69" s="314"/>
      <c r="D69" s="314"/>
      <c r="E69" s="314"/>
      <c r="F69" s="314"/>
      <c r="G69" s="314"/>
      <c r="H69" s="314"/>
      <c r="I69" s="314"/>
      <c r="J69" s="314"/>
      <c r="K69" s="314"/>
      <c r="L69" s="314"/>
      <c r="M69" s="314"/>
      <c r="N69" s="314"/>
      <c r="O69" s="314"/>
      <c r="P69" s="315"/>
    </row>
    <row r="70" spans="1:16" x14ac:dyDescent="0.25">
      <c r="A70" s="316"/>
      <c r="B70" s="317"/>
      <c r="C70" s="317"/>
      <c r="D70" s="317"/>
      <c r="E70" s="317"/>
      <c r="F70" s="317"/>
      <c r="G70" s="317"/>
      <c r="H70" s="317"/>
      <c r="I70" s="317"/>
      <c r="J70" s="317"/>
      <c r="K70" s="317"/>
      <c r="L70" s="317"/>
      <c r="M70" s="317"/>
      <c r="N70" s="317"/>
      <c r="O70" s="317"/>
      <c r="P70" s="318"/>
    </row>
    <row r="71" spans="1:16" x14ac:dyDescent="0.25">
      <c r="A71" s="316"/>
      <c r="B71" s="317"/>
      <c r="C71" s="317"/>
      <c r="D71" s="317"/>
      <c r="E71" s="317"/>
      <c r="F71" s="317"/>
      <c r="G71" s="317"/>
      <c r="H71" s="317"/>
      <c r="I71" s="317"/>
      <c r="J71" s="317"/>
      <c r="K71" s="317"/>
      <c r="L71" s="317"/>
      <c r="M71" s="317"/>
      <c r="N71" s="317"/>
      <c r="O71" s="317"/>
      <c r="P71" s="318"/>
    </row>
    <row r="72" spans="1:16" x14ac:dyDescent="0.25">
      <c r="A72" s="319"/>
      <c r="B72" s="320"/>
      <c r="C72" s="320"/>
      <c r="D72" s="320"/>
      <c r="E72" s="320"/>
      <c r="F72" s="320"/>
      <c r="G72" s="320"/>
      <c r="H72" s="320"/>
      <c r="I72" s="320"/>
      <c r="J72" s="320"/>
      <c r="K72" s="320"/>
      <c r="L72" s="320"/>
      <c r="M72" s="320"/>
      <c r="N72" s="320"/>
      <c r="O72" s="320"/>
      <c r="P72" s="321"/>
    </row>
    <row r="74" spans="1:16" ht="31.5" customHeight="1" x14ac:dyDescent="0.25">
      <c r="A74" s="322" t="s">
        <v>70</v>
      </c>
      <c r="B74" s="322"/>
      <c r="C74" s="322"/>
      <c r="D74" s="322"/>
      <c r="E74" s="322"/>
      <c r="F74" s="322" t="s">
        <v>71</v>
      </c>
      <c r="G74" s="322"/>
      <c r="H74" s="322"/>
      <c r="I74" s="322" t="s">
        <v>72</v>
      </c>
      <c r="J74" s="322"/>
      <c r="K74" s="322" t="s">
        <v>73</v>
      </c>
      <c r="L74" s="322"/>
      <c r="M74" s="322"/>
      <c r="N74" s="158" t="s">
        <v>201</v>
      </c>
      <c r="O74" s="158" t="s">
        <v>76</v>
      </c>
      <c r="P74" s="159" t="s">
        <v>202</v>
      </c>
    </row>
    <row r="75" spans="1:16" ht="42.75" customHeight="1" x14ac:dyDescent="0.25">
      <c r="A75" s="438" t="s">
        <v>182</v>
      </c>
      <c r="B75" s="438"/>
      <c r="C75" s="438"/>
      <c r="D75" s="438"/>
      <c r="E75" s="438"/>
      <c r="F75" s="324"/>
      <c r="G75" s="324"/>
      <c r="H75" s="324"/>
      <c r="I75" s="322"/>
      <c r="J75" s="322"/>
      <c r="K75" s="322"/>
      <c r="L75" s="322"/>
      <c r="M75" s="322"/>
      <c r="N75" s="154"/>
      <c r="O75" s="154"/>
      <c r="P75" s="154"/>
    </row>
    <row r="76" spans="1:16" ht="54.75" customHeight="1" x14ac:dyDescent="0.25">
      <c r="A76" s="360" t="s">
        <v>183</v>
      </c>
      <c r="B76" s="360"/>
      <c r="C76" s="360"/>
      <c r="D76" s="360"/>
      <c r="E76" s="360"/>
      <c r="F76" s="358" t="s">
        <v>75</v>
      </c>
      <c r="G76" s="358"/>
      <c r="H76" s="358"/>
      <c r="I76" s="330">
        <v>0</v>
      </c>
      <c r="J76" s="330"/>
      <c r="K76" s="358">
        <v>0</v>
      </c>
      <c r="L76" s="358"/>
      <c r="M76" s="358"/>
      <c r="N76" s="142">
        <v>2</v>
      </c>
      <c r="O76" s="143">
        <v>0</v>
      </c>
      <c r="P76" s="144">
        <v>0</v>
      </c>
    </row>
    <row r="77" spans="1:16" ht="54.75" customHeight="1" x14ac:dyDescent="0.25">
      <c r="A77" s="446" t="s">
        <v>184</v>
      </c>
      <c r="B77" s="446"/>
      <c r="C77" s="446"/>
      <c r="D77" s="446"/>
      <c r="E77" s="446"/>
      <c r="F77" s="358"/>
      <c r="G77" s="358"/>
      <c r="H77" s="358"/>
      <c r="I77" s="330"/>
      <c r="J77" s="330"/>
      <c r="K77" s="358"/>
      <c r="L77" s="358"/>
      <c r="M77" s="358"/>
      <c r="N77" s="142"/>
      <c r="O77" s="143"/>
      <c r="P77" s="144"/>
    </row>
    <row r="78" spans="1:16" s="6" customFormat="1" ht="54.75" customHeight="1" x14ac:dyDescent="0.25">
      <c r="A78" s="360" t="s">
        <v>185</v>
      </c>
      <c r="B78" s="360"/>
      <c r="C78" s="360"/>
      <c r="D78" s="360"/>
      <c r="E78" s="360"/>
      <c r="F78" s="358" t="s">
        <v>112</v>
      </c>
      <c r="G78" s="358"/>
      <c r="H78" s="358"/>
      <c r="I78" s="330">
        <v>0</v>
      </c>
      <c r="J78" s="330"/>
      <c r="K78" s="396">
        <v>0</v>
      </c>
      <c r="L78" s="396"/>
      <c r="M78" s="396"/>
      <c r="N78" s="142">
        <v>4</v>
      </c>
      <c r="O78" s="143">
        <v>0</v>
      </c>
      <c r="P78" s="144">
        <v>0</v>
      </c>
    </row>
    <row r="79" spans="1:16" s="6" customFormat="1" x14ac:dyDescent="0.25">
      <c r="A79" s="471"/>
      <c r="B79" s="471"/>
      <c r="C79" s="471"/>
      <c r="D79" s="471"/>
      <c r="E79" s="471"/>
      <c r="F79" s="472"/>
      <c r="G79" s="472"/>
      <c r="H79" s="472"/>
      <c r="I79" s="473"/>
      <c r="J79" s="473"/>
      <c r="K79" s="474"/>
      <c r="L79" s="474"/>
      <c r="M79" s="474"/>
      <c r="O79" s="93"/>
      <c r="P79" s="94"/>
    </row>
    <row r="80" spans="1:16" s="19" customFormat="1" x14ac:dyDescent="0.25">
      <c r="A80" s="374"/>
      <c r="B80" s="374"/>
      <c r="C80" s="374"/>
      <c r="D80" s="374"/>
      <c r="E80" s="374"/>
      <c r="F80" s="475"/>
      <c r="G80" s="475"/>
      <c r="H80" s="475"/>
      <c r="I80" s="476"/>
      <c r="J80" s="476"/>
      <c r="K80" s="369"/>
      <c r="L80" s="369"/>
      <c r="M80" s="369"/>
      <c r="O80" s="91"/>
      <c r="P80" s="92"/>
    </row>
    <row r="81" spans="1:16" s="19" customFormat="1" x14ac:dyDescent="0.25">
      <c r="A81" s="374"/>
      <c r="B81" s="374"/>
      <c r="C81" s="374"/>
      <c r="D81" s="374"/>
      <c r="E81" s="374"/>
      <c r="F81" s="475"/>
      <c r="G81" s="475"/>
      <c r="H81" s="475"/>
      <c r="I81" s="476"/>
      <c r="J81" s="476"/>
      <c r="K81" s="369"/>
      <c r="L81" s="369"/>
      <c r="M81" s="369"/>
      <c r="O81" s="91"/>
      <c r="P81" s="92"/>
    </row>
    <row r="82" spans="1:16" s="19" customFormat="1" x14ac:dyDescent="0.25">
      <c r="A82" s="374"/>
      <c r="B82" s="374"/>
      <c r="C82" s="374"/>
      <c r="D82" s="374"/>
      <c r="E82" s="374"/>
      <c r="F82" s="475"/>
      <c r="G82" s="475"/>
      <c r="H82" s="475"/>
      <c r="I82" s="476"/>
      <c r="J82" s="476"/>
      <c r="K82" s="369"/>
      <c r="L82" s="369"/>
      <c r="M82" s="369"/>
      <c r="O82" s="91"/>
      <c r="P82" s="92"/>
    </row>
    <row r="83" spans="1:16" s="19" customFormat="1" x14ac:dyDescent="0.25">
      <c r="A83" s="374"/>
      <c r="B83" s="374"/>
      <c r="C83" s="374"/>
      <c r="D83" s="374"/>
      <c r="E83" s="374"/>
      <c r="F83" s="475"/>
      <c r="G83" s="475"/>
      <c r="H83" s="475"/>
      <c r="I83" s="476"/>
      <c r="J83" s="476"/>
      <c r="K83" s="369"/>
      <c r="L83" s="369"/>
      <c r="M83" s="369"/>
      <c r="O83" s="91"/>
      <c r="P83" s="92"/>
    </row>
    <row r="84" spans="1:16" s="19" customFormat="1" x14ac:dyDescent="0.25">
      <c r="A84" s="374"/>
      <c r="B84" s="374"/>
      <c r="C84" s="374"/>
      <c r="D84" s="374"/>
      <c r="E84" s="374"/>
      <c r="F84" s="475"/>
      <c r="G84" s="475"/>
      <c r="H84" s="475"/>
      <c r="I84" s="476"/>
      <c r="J84" s="476"/>
      <c r="K84" s="369"/>
      <c r="L84" s="369"/>
      <c r="M84" s="369"/>
      <c r="O84" s="91"/>
      <c r="P84" s="92"/>
    </row>
    <row r="85" spans="1:16" s="19" customFormat="1" x14ac:dyDescent="0.25">
      <c r="A85" s="374"/>
      <c r="B85" s="374"/>
      <c r="C85" s="374"/>
      <c r="D85" s="374"/>
      <c r="E85" s="374"/>
      <c r="F85" s="475"/>
      <c r="G85" s="475"/>
      <c r="H85" s="475"/>
      <c r="I85" s="476"/>
      <c r="J85" s="476"/>
      <c r="K85" s="369"/>
      <c r="L85" s="369"/>
      <c r="M85" s="369"/>
      <c r="O85" s="91"/>
      <c r="P85" s="92"/>
    </row>
    <row r="86" spans="1:16" s="19" customFormat="1" x14ac:dyDescent="0.25">
      <c r="A86" s="374"/>
      <c r="B86" s="374"/>
      <c r="C86" s="374"/>
      <c r="D86" s="374"/>
      <c r="E86" s="374"/>
      <c r="F86" s="475"/>
      <c r="G86" s="475"/>
      <c r="H86" s="475"/>
      <c r="I86" s="476"/>
      <c r="J86" s="476"/>
      <c r="K86" s="369"/>
      <c r="L86" s="369"/>
      <c r="M86" s="369"/>
      <c r="O86" s="91"/>
      <c r="P86" s="92"/>
    </row>
    <row r="87" spans="1:16" s="19" customFormat="1" x14ac:dyDescent="0.25">
      <c r="A87" s="374"/>
      <c r="B87" s="374"/>
      <c r="C87" s="374"/>
      <c r="D87" s="374"/>
      <c r="E87" s="374"/>
      <c r="F87" s="475"/>
      <c r="G87" s="475"/>
      <c r="H87" s="475"/>
      <c r="I87" s="476"/>
      <c r="J87" s="476"/>
      <c r="K87" s="369"/>
      <c r="L87" s="369"/>
      <c r="M87" s="369"/>
      <c r="O87" s="91"/>
      <c r="P87" s="92"/>
    </row>
    <row r="88" spans="1:16" s="19" customFormat="1" x14ac:dyDescent="0.25">
      <c r="A88" s="374"/>
      <c r="B88" s="374"/>
      <c r="C88" s="374"/>
      <c r="D88" s="374"/>
      <c r="E88" s="374"/>
      <c r="F88" s="475"/>
      <c r="G88" s="475"/>
      <c r="H88" s="475"/>
      <c r="I88" s="476"/>
      <c r="J88" s="476"/>
      <c r="K88" s="369"/>
      <c r="L88" s="369"/>
      <c r="M88" s="369"/>
      <c r="O88" s="91"/>
      <c r="P88" s="92"/>
    </row>
    <row r="89" spans="1:16" s="19" customFormat="1" x14ac:dyDescent="0.25">
      <c r="A89" s="374"/>
      <c r="B89" s="374"/>
      <c r="C89" s="374"/>
      <c r="D89" s="374"/>
      <c r="E89" s="374"/>
      <c r="F89" s="475"/>
      <c r="G89" s="475"/>
      <c r="H89" s="475"/>
      <c r="I89" s="476"/>
      <c r="J89" s="476"/>
      <c r="K89" s="369"/>
      <c r="L89" s="369"/>
      <c r="M89" s="369"/>
      <c r="O89" s="91"/>
      <c r="P89" s="92"/>
    </row>
    <row r="90" spans="1:16" s="19" customFormat="1" x14ac:dyDescent="0.25">
      <c r="A90" s="477"/>
      <c r="B90" s="477"/>
      <c r="C90" s="477"/>
      <c r="D90" s="477"/>
      <c r="E90" s="477"/>
      <c r="F90" s="475"/>
      <c r="G90" s="475"/>
      <c r="H90" s="475"/>
      <c r="I90" s="476"/>
      <c r="J90" s="476"/>
      <c r="K90" s="369"/>
      <c r="L90" s="369"/>
      <c r="M90" s="369"/>
      <c r="O90" s="91"/>
      <c r="P90" s="92"/>
    </row>
    <row r="91" spans="1:16" s="19" customFormat="1" x14ac:dyDescent="0.25">
      <c r="A91" s="374"/>
      <c r="B91" s="374"/>
      <c r="C91" s="374"/>
      <c r="D91" s="374"/>
      <c r="E91" s="374"/>
      <c r="F91" s="475"/>
      <c r="G91" s="475"/>
      <c r="H91" s="475"/>
      <c r="I91" s="476"/>
      <c r="J91" s="476"/>
      <c r="K91" s="369"/>
      <c r="L91" s="369"/>
      <c r="M91" s="369"/>
      <c r="O91" s="91"/>
      <c r="P91" s="92"/>
    </row>
    <row r="92" spans="1:16" s="19" customFormat="1" x14ac:dyDescent="0.25">
      <c r="A92" s="374"/>
      <c r="B92" s="374"/>
      <c r="C92" s="374"/>
      <c r="D92" s="374"/>
      <c r="E92" s="374"/>
      <c r="F92" s="475"/>
      <c r="G92" s="475"/>
      <c r="H92" s="475"/>
      <c r="I92" s="476"/>
      <c r="J92" s="476"/>
      <c r="K92" s="369"/>
      <c r="L92" s="369"/>
      <c r="M92" s="369"/>
      <c r="O92" s="91"/>
      <c r="P92" s="92"/>
    </row>
    <row r="93" spans="1:16" s="19" customFormat="1" x14ac:dyDescent="0.25">
      <c r="A93" s="374"/>
      <c r="B93" s="374"/>
      <c r="C93" s="374"/>
      <c r="D93" s="374"/>
      <c r="E93" s="374"/>
      <c r="F93" s="475"/>
      <c r="G93" s="475"/>
      <c r="H93" s="475"/>
      <c r="I93" s="476"/>
      <c r="J93" s="476"/>
      <c r="K93" s="369"/>
      <c r="L93" s="369"/>
      <c r="M93" s="369"/>
      <c r="O93" s="91"/>
      <c r="P93" s="92"/>
    </row>
    <row r="94" spans="1:16" s="19" customFormat="1" x14ac:dyDescent="0.25">
      <c r="A94" s="374"/>
      <c r="B94" s="374"/>
      <c r="C94" s="374"/>
      <c r="D94" s="374"/>
      <c r="E94" s="374"/>
      <c r="F94" s="475"/>
      <c r="G94" s="475"/>
      <c r="H94" s="475"/>
      <c r="I94" s="476"/>
      <c r="J94" s="476"/>
      <c r="K94" s="369"/>
      <c r="L94" s="369"/>
      <c r="M94" s="369"/>
      <c r="O94" s="91"/>
      <c r="P94" s="92"/>
    </row>
    <row r="95" spans="1:16" s="19" customFormat="1" x14ac:dyDescent="0.25">
      <c r="A95" s="477"/>
      <c r="B95" s="477"/>
      <c r="C95" s="477"/>
      <c r="D95" s="477"/>
      <c r="E95" s="477"/>
      <c r="F95" s="475"/>
      <c r="G95" s="475"/>
      <c r="H95" s="475"/>
      <c r="I95" s="476"/>
      <c r="J95" s="476"/>
      <c r="K95" s="369"/>
      <c r="L95" s="369"/>
      <c r="M95" s="369"/>
      <c r="O95" s="91"/>
      <c r="P95" s="92"/>
    </row>
    <row r="96" spans="1:16" s="19" customFormat="1" x14ac:dyDescent="0.25">
      <c r="A96" s="374"/>
      <c r="B96" s="374"/>
      <c r="C96" s="374"/>
      <c r="D96" s="374"/>
      <c r="E96" s="374"/>
      <c r="F96" s="475"/>
      <c r="G96" s="475"/>
      <c r="H96" s="475"/>
      <c r="I96" s="476"/>
      <c r="J96" s="476"/>
      <c r="K96" s="369"/>
      <c r="L96" s="369"/>
      <c r="M96" s="369"/>
      <c r="O96" s="91"/>
      <c r="P96" s="92"/>
    </row>
    <row r="97" spans="1:16" s="19" customFormat="1" x14ac:dyDescent="0.25">
      <c r="A97" s="477"/>
      <c r="B97" s="477"/>
      <c r="C97" s="477"/>
      <c r="D97" s="477"/>
      <c r="E97" s="477"/>
      <c r="F97" s="475"/>
      <c r="G97" s="475"/>
      <c r="H97" s="475"/>
      <c r="I97" s="476"/>
      <c r="J97" s="476"/>
      <c r="K97" s="369"/>
      <c r="L97" s="369"/>
      <c r="M97" s="369"/>
      <c r="O97" s="91"/>
      <c r="P97" s="92"/>
    </row>
    <row r="98" spans="1:16" s="19" customFormat="1" x14ac:dyDescent="0.25">
      <c r="A98" s="374"/>
      <c r="B98" s="374"/>
      <c r="C98" s="374"/>
      <c r="D98" s="374"/>
      <c r="E98" s="374"/>
      <c r="F98" s="475"/>
      <c r="G98" s="475"/>
      <c r="H98" s="475"/>
      <c r="I98" s="476"/>
      <c r="J98" s="476"/>
      <c r="K98" s="369"/>
      <c r="L98" s="369"/>
      <c r="M98" s="369"/>
      <c r="O98" s="91"/>
      <c r="P98" s="92"/>
    </row>
    <row r="99" spans="1:16" s="19" customFormat="1" x14ac:dyDescent="0.25">
      <c r="A99" s="374"/>
      <c r="B99" s="374"/>
      <c r="C99" s="374"/>
      <c r="D99" s="374"/>
      <c r="E99" s="374"/>
      <c r="F99" s="475"/>
      <c r="G99" s="475"/>
      <c r="H99" s="475"/>
      <c r="I99" s="476"/>
      <c r="J99" s="476"/>
      <c r="K99" s="369"/>
      <c r="L99" s="369"/>
      <c r="M99" s="369"/>
      <c r="O99" s="91"/>
      <c r="P99" s="92"/>
    </row>
    <row r="100" spans="1:16" s="19" customFormat="1" x14ac:dyDescent="0.25">
      <c r="A100" s="374"/>
      <c r="B100" s="374"/>
      <c r="C100" s="374"/>
      <c r="D100" s="374"/>
      <c r="E100" s="374"/>
      <c r="F100" s="475"/>
      <c r="G100" s="475"/>
      <c r="H100" s="475"/>
      <c r="I100" s="476"/>
      <c r="J100" s="476"/>
      <c r="K100" s="369"/>
      <c r="L100" s="369"/>
      <c r="M100" s="369"/>
      <c r="O100" s="91"/>
      <c r="P100" s="92"/>
    </row>
    <row r="101" spans="1:16" s="6" customFormat="1" x14ac:dyDescent="0.25">
      <c r="A101" s="374"/>
      <c r="B101" s="374"/>
      <c r="C101" s="374"/>
      <c r="D101" s="374"/>
      <c r="E101" s="374"/>
      <c r="K101" s="82"/>
      <c r="L101" s="82"/>
      <c r="M101" s="82"/>
    </row>
    <row r="102" spans="1:16" s="6" customFormat="1" x14ac:dyDescent="0.25">
      <c r="A102" s="374"/>
      <c r="B102" s="374"/>
      <c r="C102" s="374"/>
      <c r="D102" s="374"/>
      <c r="E102" s="374"/>
      <c r="K102" s="82"/>
      <c r="L102" s="82"/>
      <c r="M102" s="82"/>
    </row>
    <row r="103" spans="1:16" s="6" customFormat="1" x14ac:dyDescent="0.25">
      <c r="A103" s="374"/>
      <c r="B103" s="374"/>
      <c r="C103" s="374"/>
      <c r="D103" s="374"/>
      <c r="E103" s="374"/>
      <c r="K103" s="82"/>
      <c r="L103" s="82"/>
      <c r="M103" s="82"/>
    </row>
    <row r="104" spans="1:16" s="6" customFormat="1" x14ac:dyDescent="0.25">
      <c r="A104" s="374"/>
      <c r="B104" s="374"/>
      <c r="C104" s="374"/>
      <c r="D104" s="374"/>
      <c r="E104" s="374"/>
      <c r="K104" s="82"/>
      <c r="L104" s="82"/>
      <c r="M104" s="82"/>
    </row>
    <row r="105" spans="1:16" s="6" customFormat="1" x14ac:dyDescent="0.25">
      <c r="A105" s="374"/>
      <c r="B105" s="374"/>
      <c r="C105" s="374"/>
      <c r="D105" s="374"/>
      <c r="E105" s="374"/>
      <c r="K105" s="82"/>
      <c r="L105" s="82"/>
      <c r="M105" s="82"/>
    </row>
    <row r="106" spans="1:16" s="6" customFormat="1" x14ac:dyDescent="0.25">
      <c r="A106" s="374"/>
      <c r="B106" s="374"/>
      <c r="C106" s="374"/>
      <c r="D106" s="374"/>
      <c r="E106" s="374"/>
      <c r="K106" s="82"/>
      <c r="L106" s="82"/>
      <c r="M106" s="82"/>
    </row>
    <row r="107" spans="1:16" s="6" customFormat="1" x14ac:dyDescent="0.25">
      <c r="A107" s="374"/>
      <c r="B107" s="374"/>
      <c r="C107" s="374"/>
      <c r="D107" s="374"/>
      <c r="E107" s="374"/>
      <c r="K107" s="82"/>
      <c r="L107" s="82"/>
      <c r="M107" s="82"/>
    </row>
    <row r="108" spans="1:16" s="6" customFormat="1" x14ac:dyDescent="0.25">
      <c r="A108" s="374"/>
      <c r="B108" s="374"/>
      <c r="C108" s="374"/>
      <c r="D108" s="374"/>
      <c r="E108" s="374"/>
      <c r="K108" s="82"/>
      <c r="L108" s="82"/>
      <c r="M108" s="82"/>
    </row>
    <row r="109" spans="1:16" s="6" customFormat="1" x14ac:dyDescent="0.25">
      <c r="A109" s="374"/>
      <c r="B109" s="374"/>
      <c r="C109" s="374"/>
      <c r="D109" s="374"/>
      <c r="E109" s="374"/>
      <c r="K109" s="82"/>
      <c r="L109" s="82"/>
      <c r="M109" s="82"/>
    </row>
    <row r="110" spans="1:16" s="6" customFormat="1" x14ac:dyDescent="0.25">
      <c r="A110" s="374"/>
      <c r="B110" s="374"/>
      <c r="C110" s="374"/>
      <c r="D110" s="374"/>
      <c r="E110" s="374"/>
      <c r="K110" s="82"/>
      <c r="L110" s="82"/>
      <c r="M110" s="82"/>
    </row>
    <row r="111" spans="1:16" s="6" customFormat="1" x14ac:dyDescent="0.25">
      <c r="A111" s="374"/>
      <c r="B111" s="374"/>
      <c r="C111" s="374"/>
      <c r="D111" s="374"/>
      <c r="E111" s="374"/>
      <c r="K111" s="82"/>
      <c r="L111" s="82"/>
      <c r="M111" s="82"/>
    </row>
    <row r="112" spans="1:16" s="6" customFormat="1" x14ac:dyDescent="0.25">
      <c r="A112" s="374"/>
      <c r="B112" s="374"/>
      <c r="C112" s="374"/>
      <c r="D112" s="374"/>
      <c r="E112" s="374"/>
      <c r="K112" s="82"/>
      <c r="L112" s="82"/>
      <c r="M112" s="82"/>
    </row>
    <row r="113" spans="1:13" s="6" customFormat="1" x14ac:dyDescent="0.25">
      <c r="A113" s="374"/>
      <c r="B113" s="374"/>
      <c r="C113" s="374"/>
      <c r="D113" s="374"/>
      <c r="E113" s="374"/>
      <c r="K113" s="82"/>
      <c r="L113" s="82"/>
      <c r="M113" s="82"/>
    </row>
    <row r="114" spans="1:13" s="6" customFormat="1" x14ac:dyDescent="0.25">
      <c r="A114" s="374"/>
      <c r="B114" s="374"/>
      <c r="C114" s="374"/>
      <c r="D114" s="374"/>
      <c r="E114" s="374"/>
      <c r="K114" s="82"/>
      <c r="L114" s="82"/>
      <c r="M114" s="82"/>
    </row>
    <row r="115" spans="1:13" s="6" customFormat="1" x14ac:dyDescent="0.25">
      <c r="A115" s="374"/>
      <c r="B115" s="374"/>
      <c r="C115" s="374"/>
      <c r="D115" s="374"/>
      <c r="E115" s="374"/>
      <c r="K115" s="82"/>
      <c r="L115" s="82"/>
      <c r="M115" s="82"/>
    </row>
    <row r="116" spans="1:13" s="6" customFormat="1" x14ac:dyDescent="0.25">
      <c r="A116" s="374"/>
      <c r="B116" s="374"/>
      <c r="C116" s="374"/>
      <c r="D116" s="374"/>
      <c r="E116" s="374"/>
      <c r="K116" s="82"/>
      <c r="L116" s="82"/>
      <c r="M116" s="82"/>
    </row>
    <row r="117" spans="1:13" s="6" customFormat="1" x14ac:dyDescent="0.25">
      <c r="A117" s="374"/>
      <c r="B117" s="374"/>
      <c r="C117" s="374"/>
      <c r="D117" s="374"/>
      <c r="E117" s="374"/>
      <c r="K117" s="82"/>
      <c r="L117" s="82"/>
      <c r="M117" s="82"/>
    </row>
    <row r="118" spans="1:13" s="6" customFormat="1" x14ac:dyDescent="0.25">
      <c r="A118" s="374"/>
      <c r="B118" s="374"/>
      <c r="C118" s="374"/>
      <c r="D118" s="374"/>
      <c r="E118" s="374"/>
      <c r="K118" s="82"/>
      <c r="L118" s="82"/>
      <c r="M118" s="82"/>
    </row>
    <row r="119" spans="1:13" s="6" customFormat="1" x14ac:dyDescent="0.25">
      <c r="A119" s="374"/>
      <c r="B119" s="374"/>
      <c r="C119" s="374"/>
      <c r="D119" s="374"/>
      <c r="E119" s="374"/>
      <c r="K119" s="82"/>
      <c r="L119" s="82"/>
      <c r="M119" s="82"/>
    </row>
    <row r="120" spans="1:13" s="6" customFormat="1" x14ac:dyDescent="0.25">
      <c r="A120" s="374"/>
      <c r="B120" s="374"/>
      <c r="C120" s="374"/>
      <c r="D120" s="374"/>
      <c r="E120" s="374"/>
      <c r="K120" s="82"/>
      <c r="L120" s="82"/>
      <c r="M120" s="82"/>
    </row>
    <row r="121" spans="1:13" s="6" customFormat="1" x14ac:dyDescent="0.25">
      <c r="A121" s="374"/>
      <c r="B121" s="374"/>
      <c r="C121" s="374"/>
      <c r="D121" s="374"/>
      <c r="E121" s="374"/>
      <c r="K121" s="82"/>
      <c r="L121" s="82"/>
      <c r="M121" s="82"/>
    </row>
    <row r="122" spans="1:13" s="6" customFormat="1" x14ac:dyDescent="0.25">
      <c r="A122" s="374"/>
      <c r="B122" s="374"/>
      <c r="C122" s="374"/>
      <c r="D122" s="374"/>
      <c r="E122" s="374"/>
      <c r="K122" s="82"/>
      <c r="L122" s="82"/>
      <c r="M122" s="82"/>
    </row>
    <row r="123" spans="1:13" s="6" customFormat="1" x14ac:dyDescent="0.25">
      <c r="A123" s="374"/>
      <c r="B123" s="374"/>
      <c r="C123" s="374"/>
      <c r="D123" s="374"/>
      <c r="E123" s="374"/>
      <c r="K123" s="82"/>
      <c r="L123" s="82"/>
      <c r="M123" s="82"/>
    </row>
    <row r="124" spans="1:13" s="6" customFormat="1" x14ac:dyDescent="0.25">
      <c r="A124" s="374"/>
      <c r="B124" s="374"/>
      <c r="C124" s="374"/>
      <c r="D124" s="374"/>
      <c r="E124" s="374"/>
      <c r="K124" s="82"/>
      <c r="L124" s="82"/>
      <c r="M124" s="82"/>
    </row>
    <row r="125" spans="1:13" s="6" customFormat="1" x14ac:dyDescent="0.25">
      <c r="A125" s="374"/>
      <c r="B125" s="374"/>
      <c r="C125" s="374"/>
      <c r="D125" s="374"/>
      <c r="E125" s="374"/>
      <c r="K125" s="82"/>
      <c r="L125" s="82"/>
      <c r="M125" s="82"/>
    </row>
    <row r="126" spans="1:13" s="6" customFormat="1" x14ac:dyDescent="0.25">
      <c r="A126" s="374"/>
      <c r="B126" s="374"/>
      <c r="C126" s="374"/>
      <c r="D126" s="374"/>
      <c r="E126" s="374"/>
      <c r="K126" s="82"/>
      <c r="L126" s="82"/>
      <c r="M126" s="82"/>
    </row>
    <row r="127" spans="1:13" s="6" customFormat="1" x14ac:dyDescent="0.25">
      <c r="A127" s="374"/>
      <c r="B127" s="374"/>
      <c r="C127" s="374"/>
      <c r="D127" s="374"/>
      <c r="E127" s="374"/>
      <c r="K127" s="82"/>
      <c r="L127" s="82"/>
      <c r="M127" s="82"/>
    </row>
    <row r="128" spans="1:13" s="6" customFormat="1" x14ac:dyDescent="0.25">
      <c r="A128" s="374"/>
      <c r="B128" s="374"/>
      <c r="C128" s="374"/>
      <c r="D128" s="374"/>
      <c r="E128" s="374"/>
      <c r="K128" s="82"/>
      <c r="L128" s="82"/>
      <c r="M128" s="82"/>
    </row>
    <row r="129" spans="1:13" s="6" customFormat="1" x14ac:dyDescent="0.25">
      <c r="A129" s="374"/>
      <c r="B129" s="374"/>
      <c r="C129" s="374"/>
      <c r="D129" s="374"/>
      <c r="E129" s="374"/>
      <c r="K129" s="82"/>
      <c r="L129" s="82"/>
      <c r="M129" s="82"/>
    </row>
    <row r="130" spans="1:13" s="6" customFormat="1" x14ac:dyDescent="0.25">
      <c r="A130" s="374"/>
      <c r="B130" s="374"/>
      <c r="C130" s="374"/>
      <c r="D130" s="374"/>
      <c r="E130" s="374"/>
      <c r="K130" s="82"/>
      <c r="L130" s="82"/>
      <c r="M130" s="82"/>
    </row>
    <row r="131" spans="1:13" s="6" customFormat="1" x14ac:dyDescent="0.25">
      <c r="A131" s="374"/>
      <c r="B131" s="374"/>
      <c r="C131" s="374"/>
      <c r="D131" s="374"/>
      <c r="E131" s="374"/>
      <c r="K131" s="82"/>
      <c r="L131" s="82"/>
      <c r="M131" s="82"/>
    </row>
    <row r="132" spans="1:13" s="6" customFormat="1" x14ac:dyDescent="0.25">
      <c r="A132" s="374"/>
      <c r="B132" s="374"/>
      <c r="C132" s="374"/>
      <c r="D132" s="374"/>
      <c r="E132" s="374"/>
      <c r="K132" s="82"/>
      <c r="L132" s="82"/>
      <c r="M132" s="82"/>
    </row>
    <row r="133" spans="1:13" s="6" customFormat="1" x14ac:dyDescent="0.25">
      <c r="A133" s="374"/>
      <c r="B133" s="374"/>
      <c r="C133" s="374"/>
      <c r="D133" s="374"/>
      <c r="E133" s="374"/>
      <c r="K133" s="82"/>
      <c r="L133" s="82"/>
      <c r="M133" s="82"/>
    </row>
    <row r="134" spans="1:13" s="6" customFormat="1" x14ac:dyDescent="0.25">
      <c r="A134" s="374"/>
      <c r="B134" s="374"/>
      <c r="C134" s="374"/>
      <c r="D134" s="374"/>
      <c r="E134" s="374"/>
      <c r="K134" s="82"/>
      <c r="L134" s="82"/>
      <c r="M134" s="82"/>
    </row>
    <row r="135" spans="1:13" s="6" customFormat="1" x14ac:dyDescent="0.25">
      <c r="A135" s="374"/>
      <c r="B135" s="374"/>
      <c r="C135" s="374"/>
      <c r="D135" s="374"/>
      <c r="E135" s="374"/>
      <c r="K135" s="82"/>
      <c r="L135" s="82"/>
      <c r="M135" s="82"/>
    </row>
    <row r="136" spans="1:13" s="6" customFormat="1" x14ac:dyDescent="0.25">
      <c r="A136" s="374"/>
      <c r="B136" s="374"/>
      <c r="C136" s="374"/>
      <c r="D136" s="374"/>
      <c r="E136" s="374"/>
      <c r="K136" s="82"/>
      <c r="L136" s="82"/>
      <c r="M136" s="82"/>
    </row>
    <row r="137" spans="1:13" s="6" customFormat="1" x14ac:dyDescent="0.25">
      <c r="A137" s="374"/>
      <c r="B137" s="374"/>
      <c r="C137" s="374"/>
      <c r="D137" s="374"/>
      <c r="E137" s="374"/>
      <c r="K137" s="82"/>
      <c r="L137" s="82"/>
      <c r="M137" s="82"/>
    </row>
    <row r="138" spans="1:13" s="6" customFormat="1" x14ac:dyDescent="0.25">
      <c r="A138" s="374"/>
      <c r="B138" s="374"/>
      <c r="C138" s="374"/>
      <c r="D138" s="374"/>
      <c r="E138" s="374"/>
      <c r="K138" s="82"/>
      <c r="L138" s="82"/>
      <c r="M138" s="82"/>
    </row>
    <row r="139" spans="1:13" s="6" customFormat="1" x14ac:dyDescent="0.25">
      <c r="A139" s="374"/>
      <c r="B139" s="374"/>
      <c r="C139" s="374"/>
      <c r="D139" s="374"/>
      <c r="E139" s="374"/>
      <c r="K139" s="82"/>
      <c r="L139" s="82"/>
      <c r="M139" s="82"/>
    </row>
    <row r="140" spans="1:13" s="6" customFormat="1" x14ac:dyDescent="0.25">
      <c r="A140" s="374"/>
      <c r="B140" s="374"/>
      <c r="C140" s="374"/>
      <c r="D140" s="374"/>
      <c r="E140" s="374"/>
      <c r="K140" s="82"/>
      <c r="L140" s="82"/>
      <c r="M140" s="82"/>
    </row>
    <row r="141" spans="1:13" s="6" customFormat="1" x14ac:dyDescent="0.25">
      <c r="A141" s="374"/>
      <c r="B141" s="374"/>
      <c r="C141" s="374"/>
      <c r="D141" s="374"/>
      <c r="E141" s="374"/>
      <c r="K141" s="82"/>
      <c r="L141" s="82"/>
      <c r="M141" s="82"/>
    </row>
    <row r="142" spans="1:13" s="6" customFormat="1" x14ac:dyDescent="0.25">
      <c r="A142" s="374"/>
      <c r="B142" s="374"/>
      <c r="C142" s="374"/>
      <c r="D142" s="374"/>
      <c r="E142" s="374"/>
      <c r="K142" s="82"/>
      <c r="L142" s="82"/>
      <c r="M142" s="82"/>
    </row>
    <row r="143" spans="1:13" s="6" customFormat="1" x14ac:dyDescent="0.25">
      <c r="A143" s="374"/>
      <c r="B143" s="374"/>
      <c r="C143" s="374"/>
      <c r="D143" s="374"/>
      <c r="E143" s="374"/>
      <c r="K143" s="82"/>
      <c r="L143" s="82"/>
      <c r="M143" s="82"/>
    </row>
    <row r="144" spans="1:13" s="6" customFormat="1" x14ac:dyDescent="0.25">
      <c r="A144" s="374"/>
      <c r="B144" s="374"/>
      <c r="C144" s="374"/>
      <c r="D144" s="374"/>
      <c r="E144" s="374"/>
      <c r="K144" s="82"/>
      <c r="L144" s="82"/>
      <c r="M144" s="82"/>
    </row>
    <row r="145" spans="1:13" s="6" customFormat="1" x14ac:dyDescent="0.25">
      <c r="A145" s="374"/>
      <c r="B145" s="374"/>
      <c r="C145" s="374"/>
      <c r="D145" s="374"/>
      <c r="E145" s="374"/>
      <c r="K145" s="82"/>
      <c r="L145" s="82"/>
      <c r="M145" s="82"/>
    </row>
    <row r="146" spans="1:13" s="6" customFormat="1" x14ac:dyDescent="0.25">
      <c r="A146" s="374"/>
      <c r="B146" s="374"/>
      <c r="C146" s="374"/>
      <c r="D146" s="374"/>
      <c r="E146" s="374"/>
      <c r="K146" s="82"/>
      <c r="L146" s="82"/>
      <c r="M146" s="82"/>
    </row>
    <row r="147" spans="1:13" s="6" customFormat="1" x14ac:dyDescent="0.25">
      <c r="A147" s="374"/>
      <c r="B147" s="374"/>
      <c r="C147" s="374"/>
      <c r="D147" s="374"/>
      <c r="E147" s="374"/>
      <c r="K147" s="82"/>
      <c r="L147" s="82"/>
      <c r="M147" s="82"/>
    </row>
    <row r="148" spans="1:13" s="6" customFormat="1" x14ac:dyDescent="0.25">
      <c r="A148" s="374"/>
      <c r="B148" s="374"/>
      <c r="C148" s="374"/>
      <c r="D148" s="374"/>
      <c r="E148" s="374"/>
      <c r="K148" s="82"/>
      <c r="L148" s="82"/>
      <c r="M148" s="82"/>
    </row>
    <row r="149" spans="1:13" s="6" customFormat="1" x14ac:dyDescent="0.25">
      <c r="A149" s="374"/>
      <c r="B149" s="374"/>
      <c r="C149" s="374"/>
      <c r="D149" s="374"/>
      <c r="E149" s="374"/>
      <c r="K149" s="82"/>
      <c r="L149" s="82"/>
      <c r="M149" s="82"/>
    </row>
    <row r="150" spans="1:13" s="6" customFormat="1" x14ac:dyDescent="0.25">
      <c r="A150" s="374"/>
      <c r="B150" s="374"/>
      <c r="C150" s="374"/>
      <c r="D150" s="374"/>
      <c r="E150" s="374"/>
      <c r="K150" s="82"/>
      <c r="L150" s="82"/>
      <c r="M150" s="82"/>
    </row>
    <row r="151" spans="1:13" s="6" customFormat="1" x14ac:dyDescent="0.25">
      <c r="A151" s="374"/>
      <c r="B151" s="374"/>
      <c r="C151" s="374"/>
      <c r="D151" s="374"/>
      <c r="E151" s="374"/>
      <c r="K151" s="82"/>
      <c r="L151" s="82"/>
      <c r="M151" s="82"/>
    </row>
    <row r="152" spans="1:13" s="6" customFormat="1" x14ac:dyDescent="0.25">
      <c r="A152" s="374"/>
      <c r="B152" s="374"/>
      <c r="C152" s="374"/>
      <c r="D152" s="374"/>
      <c r="E152" s="374"/>
      <c r="K152" s="82"/>
      <c r="L152" s="82"/>
      <c r="M152" s="82"/>
    </row>
    <row r="153" spans="1:13" s="6" customFormat="1" x14ac:dyDescent="0.25">
      <c r="A153" s="374"/>
      <c r="B153" s="374"/>
      <c r="C153" s="374"/>
      <c r="D153" s="374"/>
      <c r="E153" s="374"/>
      <c r="K153" s="82"/>
      <c r="L153" s="82"/>
      <c r="M153" s="82"/>
    </row>
    <row r="154" spans="1:13" s="6" customFormat="1" x14ac:dyDescent="0.25">
      <c r="A154" s="374"/>
      <c r="B154" s="374"/>
      <c r="C154" s="374"/>
      <c r="D154" s="374"/>
      <c r="E154" s="374"/>
      <c r="K154" s="82"/>
      <c r="L154" s="82"/>
      <c r="M154" s="82"/>
    </row>
    <row r="155" spans="1:13" s="6" customFormat="1" x14ac:dyDescent="0.25">
      <c r="A155" s="374"/>
      <c r="B155" s="374"/>
      <c r="C155" s="374"/>
      <c r="D155" s="374"/>
      <c r="E155" s="374"/>
      <c r="K155" s="82"/>
      <c r="L155" s="82"/>
      <c r="M155" s="82"/>
    </row>
    <row r="156" spans="1:13" s="6" customFormat="1" x14ac:dyDescent="0.25">
      <c r="A156" s="374"/>
      <c r="B156" s="374"/>
      <c r="C156" s="374"/>
      <c r="D156" s="374"/>
      <c r="E156" s="374"/>
      <c r="K156" s="82"/>
      <c r="L156" s="82"/>
      <c r="M156" s="82"/>
    </row>
    <row r="157" spans="1:13" s="6" customFormat="1" x14ac:dyDescent="0.25">
      <c r="A157" s="374"/>
      <c r="B157" s="374"/>
      <c r="C157" s="374"/>
      <c r="D157" s="374"/>
      <c r="E157" s="374"/>
      <c r="K157" s="82"/>
      <c r="L157" s="82"/>
      <c r="M157" s="82"/>
    </row>
    <row r="158" spans="1:13" s="6" customFormat="1" x14ac:dyDescent="0.25">
      <c r="A158" s="374"/>
      <c r="B158" s="374"/>
      <c r="C158" s="374"/>
      <c r="D158" s="374"/>
      <c r="E158" s="374"/>
      <c r="K158" s="82"/>
      <c r="L158" s="82"/>
      <c r="M158" s="82"/>
    </row>
    <row r="159" spans="1:13" s="6" customFormat="1" x14ac:dyDescent="0.25">
      <c r="A159" s="374"/>
      <c r="B159" s="374"/>
      <c r="C159" s="374"/>
      <c r="D159" s="374"/>
      <c r="E159" s="374"/>
      <c r="K159" s="82"/>
      <c r="L159" s="82"/>
      <c r="M159" s="82"/>
    </row>
    <row r="160" spans="1:13" s="6" customFormat="1" x14ac:dyDescent="0.25">
      <c r="A160" s="374"/>
      <c r="B160" s="374"/>
      <c r="C160" s="374"/>
      <c r="D160" s="374"/>
      <c r="E160" s="374"/>
      <c r="K160" s="82"/>
      <c r="L160" s="82"/>
      <c r="M160" s="82"/>
    </row>
    <row r="161" spans="1:13" s="6" customFormat="1" x14ac:dyDescent="0.25">
      <c r="A161" s="374"/>
      <c r="B161" s="374"/>
      <c r="C161" s="374"/>
      <c r="D161" s="374"/>
      <c r="E161" s="374"/>
      <c r="K161" s="82"/>
      <c r="L161" s="82"/>
      <c r="M161" s="82"/>
    </row>
    <row r="162" spans="1:13" s="6" customFormat="1" x14ac:dyDescent="0.25">
      <c r="A162" s="374"/>
      <c r="B162" s="374"/>
      <c r="C162" s="374"/>
      <c r="D162" s="374"/>
      <c r="E162" s="374"/>
      <c r="K162" s="82"/>
      <c r="L162" s="82"/>
      <c r="M162" s="82"/>
    </row>
    <row r="163" spans="1:13" s="6" customFormat="1" x14ac:dyDescent="0.25">
      <c r="A163" s="374"/>
      <c r="B163" s="374"/>
      <c r="C163" s="374"/>
      <c r="D163" s="374"/>
      <c r="E163" s="374"/>
      <c r="K163" s="82"/>
      <c r="L163" s="82"/>
      <c r="M163" s="82"/>
    </row>
    <row r="164" spans="1:13" s="6" customFormat="1" x14ac:dyDescent="0.25">
      <c r="A164" s="374"/>
      <c r="B164" s="374"/>
      <c r="C164" s="374"/>
      <c r="D164" s="374"/>
      <c r="E164" s="374"/>
      <c r="K164" s="82"/>
      <c r="L164" s="82"/>
      <c r="M164" s="82"/>
    </row>
    <row r="165" spans="1:13" s="6" customFormat="1" x14ac:dyDescent="0.25">
      <c r="A165" s="374"/>
      <c r="B165" s="374"/>
      <c r="C165" s="374"/>
      <c r="D165" s="374"/>
      <c r="E165" s="374"/>
      <c r="K165" s="82"/>
      <c r="L165" s="82"/>
      <c r="M165" s="82"/>
    </row>
    <row r="166" spans="1:13" s="6" customFormat="1" x14ac:dyDescent="0.25">
      <c r="A166" s="374"/>
      <c r="B166" s="374"/>
      <c r="C166" s="374"/>
      <c r="D166" s="374"/>
      <c r="E166" s="374"/>
      <c r="K166" s="82"/>
      <c r="L166" s="82"/>
      <c r="M166" s="82"/>
    </row>
    <row r="167" spans="1:13" s="6" customFormat="1" x14ac:dyDescent="0.25">
      <c r="A167" s="374"/>
      <c r="B167" s="374"/>
      <c r="C167" s="374"/>
      <c r="D167" s="374"/>
      <c r="E167" s="374"/>
      <c r="K167" s="82"/>
      <c r="L167" s="82"/>
      <c r="M167" s="82"/>
    </row>
    <row r="168" spans="1:13" s="6" customFormat="1" x14ac:dyDescent="0.25">
      <c r="A168" s="374"/>
      <c r="B168" s="374"/>
      <c r="C168" s="374"/>
      <c r="D168" s="374"/>
      <c r="E168" s="374"/>
      <c r="K168" s="82"/>
      <c r="L168" s="82"/>
      <c r="M168" s="82"/>
    </row>
    <row r="169" spans="1:13" s="6" customFormat="1" x14ac:dyDescent="0.25">
      <c r="A169" s="374"/>
      <c r="B169" s="374"/>
      <c r="C169" s="374"/>
      <c r="D169" s="374"/>
      <c r="E169" s="374"/>
      <c r="K169" s="82"/>
      <c r="L169" s="82"/>
      <c r="M169" s="82"/>
    </row>
    <row r="170" spans="1:13" s="6" customFormat="1" x14ac:dyDescent="0.25">
      <c r="A170" s="374"/>
      <c r="B170" s="374"/>
      <c r="C170" s="374"/>
      <c r="D170" s="374"/>
      <c r="E170" s="374"/>
      <c r="K170" s="82"/>
      <c r="L170" s="82"/>
      <c r="M170" s="82"/>
    </row>
    <row r="171" spans="1:13" s="6" customFormat="1" x14ac:dyDescent="0.25">
      <c r="A171" s="374"/>
      <c r="B171" s="374"/>
      <c r="C171" s="374"/>
      <c r="D171" s="374"/>
      <c r="E171" s="374"/>
      <c r="K171" s="82"/>
      <c r="L171" s="82"/>
      <c r="M171" s="82"/>
    </row>
    <row r="172" spans="1:13" s="6" customFormat="1" x14ac:dyDescent="0.25">
      <c r="A172" s="374"/>
      <c r="B172" s="374"/>
      <c r="C172" s="374"/>
      <c r="D172" s="374"/>
      <c r="E172" s="374"/>
      <c r="K172" s="82"/>
      <c r="L172" s="82"/>
      <c r="M172" s="82"/>
    </row>
    <row r="173" spans="1:13" s="6" customFormat="1" x14ac:dyDescent="0.25">
      <c r="A173" s="374"/>
      <c r="B173" s="374"/>
      <c r="C173" s="374"/>
      <c r="D173" s="374"/>
      <c r="E173" s="374"/>
      <c r="K173" s="82"/>
      <c r="L173" s="82"/>
      <c r="M173" s="82"/>
    </row>
    <row r="174" spans="1:13" s="6" customFormat="1" x14ac:dyDescent="0.25">
      <c r="A174" s="374"/>
      <c r="B174" s="374"/>
      <c r="C174" s="374"/>
      <c r="D174" s="374"/>
      <c r="E174" s="374"/>
      <c r="K174" s="82"/>
      <c r="L174" s="82"/>
      <c r="M174" s="82"/>
    </row>
    <row r="175" spans="1:13" s="6" customFormat="1" x14ac:dyDescent="0.25">
      <c r="A175" s="374"/>
      <c r="B175" s="374"/>
      <c r="C175" s="374"/>
      <c r="D175" s="374"/>
      <c r="E175" s="374"/>
      <c r="K175" s="82"/>
      <c r="L175" s="82"/>
      <c r="M175" s="82"/>
    </row>
    <row r="176" spans="1:13" s="6" customFormat="1" x14ac:dyDescent="0.25">
      <c r="A176" s="374"/>
      <c r="B176" s="374"/>
      <c r="C176" s="374"/>
      <c r="D176" s="374"/>
      <c r="E176" s="374"/>
      <c r="K176" s="82"/>
      <c r="L176" s="82"/>
      <c r="M176" s="82"/>
    </row>
    <row r="177" spans="1:13" s="6" customFormat="1" x14ac:dyDescent="0.25">
      <c r="A177" s="374"/>
      <c r="B177" s="374"/>
      <c r="C177" s="374"/>
      <c r="D177" s="374"/>
      <c r="E177" s="374"/>
      <c r="K177" s="82"/>
      <c r="L177" s="82"/>
      <c r="M177" s="82"/>
    </row>
    <row r="178" spans="1:13" s="6" customFormat="1" x14ac:dyDescent="0.25">
      <c r="A178" s="374"/>
      <c r="B178" s="374"/>
      <c r="C178" s="374"/>
      <c r="D178" s="374"/>
      <c r="E178" s="374"/>
      <c r="K178" s="82"/>
      <c r="L178" s="82"/>
      <c r="M178" s="82"/>
    </row>
    <row r="179" spans="1:13" s="6" customFormat="1" x14ac:dyDescent="0.25">
      <c r="A179" s="374"/>
      <c r="B179" s="374"/>
      <c r="C179" s="374"/>
      <c r="D179" s="374"/>
      <c r="E179" s="374"/>
      <c r="K179" s="82"/>
      <c r="L179" s="82"/>
      <c r="M179" s="82"/>
    </row>
    <row r="180" spans="1:13" s="6" customFormat="1" x14ac:dyDescent="0.25">
      <c r="A180" s="374"/>
      <c r="B180" s="374"/>
      <c r="C180" s="374"/>
      <c r="D180" s="374"/>
      <c r="E180" s="374"/>
      <c r="K180" s="82"/>
      <c r="L180" s="82"/>
      <c r="M180" s="82"/>
    </row>
    <row r="181" spans="1:13" s="6" customFormat="1" x14ac:dyDescent="0.25">
      <c r="A181" s="374"/>
      <c r="B181" s="374"/>
      <c r="C181" s="374"/>
      <c r="D181" s="374"/>
      <c r="E181" s="374"/>
      <c r="K181" s="82"/>
      <c r="L181" s="82"/>
      <c r="M181" s="82"/>
    </row>
    <row r="182" spans="1:13" s="6" customFormat="1" x14ac:dyDescent="0.25">
      <c r="A182" s="374"/>
      <c r="B182" s="374"/>
      <c r="C182" s="374"/>
      <c r="D182" s="374"/>
      <c r="E182" s="374"/>
      <c r="K182" s="82"/>
      <c r="L182" s="82"/>
      <c r="M182" s="82"/>
    </row>
    <row r="183" spans="1:13" s="6" customFormat="1" x14ac:dyDescent="0.25">
      <c r="A183" s="374"/>
      <c r="B183" s="374"/>
      <c r="C183" s="374"/>
      <c r="D183" s="374"/>
      <c r="E183" s="374"/>
      <c r="K183" s="82"/>
      <c r="L183" s="82"/>
      <c r="M183" s="82"/>
    </row>
    <row r="184" spans="1:13" s="6" customFormat="1" x14ac:dyDescent="0.25">
      <c r="A184" s="374"/>
      <c r="B184" s="374"/>
      <c r="C184" s="374"/>
      <c r="D184" s="374"/>
      <c r="E184" s="374"/>
      <c r="K184" s="82"/>
      <c r="L184" s="82"/>
      <c r="M184" s="82"/>
    </row>
    <row r="185" spans="1:13" s="6" customFormat="1" x14ac:dyDescent="0.25">
      <c r="A185" s="374"/>
      <c r="B185" s="374"/>
      <c r="C185" s="374"/>
      <c r="D185" s="374"/>
      <c r="E185" s="374"/>
      <c r="K185" s="82"/>
      <c r="L185" s="82"/>
      <c r="M185" s="82"/>
    </row>
    <row r="186" spans="1:13" s="6" customFormat="1" x14ac:dyDescent="0.25">
      <c r="A186" s="374"/>
      <c r="B186" s="374"/>
      <c r="C186" s="374"/>
      <c r="D186" s="374"/>
      <c r="E186" s="374"/>
      <c r="K186" s="82"/>
      <c r="L186" s="82"/>
      <c r="M186" s="82"/>
    </row>
    <row r="187" spans="1:13" s="6" customFormat="1" x14ac:dyDescent="0.25">
      <c r="A187" s="374"/>
      <c r="B187" s="374"/>
      <c r="C187" s="374"/>
      <c r="D187" s="374"/>
      <c r="E187" s="374"/>
      <c r="K187" s="82"/>
      <c r="L187" s="82"/>
      <c r="M187" s="82"/>
    </row>
    <row r="188" spans="1:13" s="6" customFormat="1" x14ac:dyDescent="0.25">
      <c r="A188" s="374"/>
      <c r="B188" s="374"/>
      <c r="C188" s="374"/>
      <c r="D188" s="374"/>
      <c r="E188" s="374"/>
      <c r="K188" s="82"/>
      <c r="L188" s="82"/>
      <c r="M188" s="82"/>
    </row>
    <row r="189" spans="1:13" s="6" customFormat="1" x14ac:dyDescent="0.25">
      <c r="A189" s="374"/>
      <c r="B189" s="374"/>
      <c r="C189" s="374"/>
      <c r="D189" s="374"/>
      <c r="E189" s="374"/>
    </row>
    <row r="190" spans="1:13" s="6" customFormat="1" x14ac:dyDescent="0.25">
      <c r="A190" s="374"/>
      <c r="B190" s="374"/>
      <c r="C190" s="374"/>
      <c r="D190" s="374"/>
      <c r="E190" s="374"/>
    </row>
    <row r="191" spans="1:13" s="6" customFormat="1" x14ac:dyDescent="0.25">
      <c r="A191" s="374"/>
      <c r="B191" s="374"/>
      <c r="C191" s="374"/>
      <c r="D191" s="374"/>
      <c r="E191" s="374"/>
    </row>
    <row r="192" spans="1:13" s="6" customFormat="1" x14ac:dyDescent="0.25">
      <c r="A192" s="374"/>
      <c r="B192" s="374"/>
      <c r="C192" s="374"/>
      <c r="D192" s="374"/>
      <c r="E192" s="374"/>
    </row>
    <row r="193" spans="1:5" s="6" customFormat="1" x14ac:dyDescent="0.25">
      <c r="A193" s="374"/>
      <c r="B193" s="374"/>
      <c r="C193" s="374"/>
      <c r="D193" s="374"/>
      <c r="E193" s="374"/>
    </row>
    <row r="194" spans="1:5" s="6" customFormat="1" x14ac:dyDescent="0.25">
      <c r="A194" s="374"/>
      <c r="B194" s="374"/>
      <c r="C194" s="374"/>
      <c r="D194" s="374"/>
      <c r="E194" s="374"/>
    </row>
    <row r="195" spans="1:5" s="6" customFormat="1" x14ac:dyDescent="0.25">
      <c r="A195" s="374"/>
      <c r="B195" s="374"/>
      <c r="C195" s="374"/>
      <c r="D195" s="374"/>
      <c r="E195" s="374"/>
    </row>
    <row r="196" spans="1:5" s="6" customFormat="1" x14ac:dyDescent="0.25">
      <c r="A196" s="374"/>
      <c r="B196" s="374"/>
      <c r="C196" s="374"/>
      <c r="D196" s="374"/>
      <c r="E196" s="374"/>
    </row>
    <row r="197" spans="1:5" s="6" customFormat="1" x14ac:dyDescent="0.25">
      <c r="A197" s="374"/>
      <c r="B197" s="374"/>
      <c r="C197" s="374"/>
      <c r="D197" s="374"/>
      <c r="E197" s="374"/>
    </row>
    <row r="198" spans="1:5" s="6" customFormat="1" x14ac:dyDescent="0.25">
      <c r="A198" s="374"/>
      <c r="B198" s="374"/>
      <c r="C198" s="374"/>
      <c r="D198" s="374"/>
      <c r="E198" s="374"/>
    </row>
    <row r="199" spans="1:5" s="6" customFormat="1" x14ac:dyDescent="0.25">
      <c r="A199" s="374"/>
      <c r="B199" s="374"/>
      <c r="C199" s="374"/>
      <c r="D199" s="374"/>
      <c r="E199" s="374"/>
    </row>
    <row r="200" spans="1:5" s="6" customFormat="1" x14ac:dyDescent="0.25">
      <c r="A200" s="374"/>
      <c r="B200" s="374"/>
      <c r="C200" s="374"/>
      <c r="D200" s="374"/>
      <c r="E200" s="374"/>
    </row>
    <row r="201" spans="1:5" s="6" customFormat="1" x14ac:dyDescent="0.25">
      <c r="A201" s="374"/>
      <c r="B201" s="374"/>
      <c r="C201" s="374"/>
      <c r="D201" s="374"/>
      <c r="E201" s="374"/>
    </row>
    <row r="202" spans="1:5" s="6" customFormat="1" x14ac:dyDescent="0.25">
      <c r="A202" s="374"/>
      <c r="B202" s="374"/>
      <c r="C202" s="374"/>
      <c r="D202" s="374"/>
      <c r="E202" s="374"/>
    </row>
    <row r="203" spans="1:5" s="6" customFormat="1" x14ac:dyDescent="0.25">
      <c r="A203" s="374"/>
      <c r="B203" s="374"/>
      <c r="C203" s="374"/>
      <c r="D203" s="374"/>
      <c r="E203" s="374"/>
    </row>
    <row r="204" spans="1:5" s="6" customFormat="1" x14ac:dyDescent="0.25">
      <c r="A204" s="374"/>
      <c r="B204" s="374"/>
      <c r="C204" s="374"/>
      <c r="D204" s="374"/>
      <c r="E204" s="374"/>
    </row>
    <row r="205" spans="1:5" s="6" customFormat="1" x14ac:dyDescent="0.25">
      <c r="A205" s="374"/>
      <c r="B205" s="374"/>
      <c r="C205" s="374"/>
      <c r="D205" s="374"/>
      <c r="E205" s="374"/>
    </row>
    <row r="206" spans="1:5" s="6" customFormat="1" x14ac:dyDescent="0.25">
      <c r="A206" s="374"/>
      <c r="B206" s="374"/>
      <c r="C206" s="374"/>
      <c r="D206" s="374"/>
      <c r="E206" s="374"/>
    </row>
    <row r="207" spans="1:5" s="6" customFormat="1" x14ac:dyDescent="0.25">
      <c r="A207" s="374"/>
      <c r="B207" s="374"/>
      <c r="C207" s="374"/>
      <c r="D207" s="374"/>
      <c r="E207" s="374"/>
    </row>
    <row r="208" spans="1:5" s="6" customFormat="1" x14ac:dyDescent="0.25">
      <c r="A208" s="374"/>
      <c r="B208" s="374"/>
      <c r="C208" s="374"/>
      <c r="D208" s="374"/>
      <c r="E208" s="374"/>
    </row>
    <row r="209" spans="1:5" s="6" customFormat="1" x14ac:dyDescent="0.25">
      <c r="A209" s="374"/>
      <c r="B209" s="374"/>
      <c r="C209" s="374"/>
      <c r="D209" s="374"/>
      <c r="E209" s="374"/>
    </row>
    <row r="210" spans="1:5" s="6" customFormat="1" x14ac:dyDescent="0.25">
      <c r="A210" s="374"/>
      <c r="B210" s="374"/>
      <c r="C210" s="374"/>
      <c r="D210" s="374"/>
      <c r="E210" s="374"/>
    </row>
    <row r="211" spans="1:5" s="6" customFormat="1" x14ac:dyDescent="0.25">
      <c r="A211" s="374"/>
      <c r="B211" s="374"/>
      <c r="C211" s="374"/>
      <c r="D211" s="374"/>
      <c r="E211" s="374"/>
    </row>
    <row r="212" spans="1:5" s="6" customFormat="1" x14ac:dyDescent="0.25">
      <c r="A212" s="374"/>
      <c r="B212" s="374"/>
      <c r="C212" s="374"/>
      <c r="D212" s="374"/>
      <c r="E212" s="374"/>
    </row>
    <row r="213" spans="1:5" s="6" customFormat="1" x14ac:dyDescent="0.25">
      <c r="A213" s="374"/>
      <c r="B213" s="374"/>
      <c r="C213" s="374"/>
      <c r="D213" s="374"/>
      <c r="E213" s="374"/>
    </row>
    <row r="214" spans="1:5" s="6" customFormat="1" x14ac:dyDescent="0.25">
      <c r="A214" s="374"/>
      <c r="B214" s="374"/>
      <c r="C214" s="374"/>
      <c r="D214" s="374"/>
      <c r="E214" s="374"/>
    </row>
    <row r="215" spans="1:5" s="6" customFormat="1" x14ac:dyDescent="0.25">
      <c r="A215" s="374"/>
      <c r="B215" s="374"/>
      <c r="C215" s="374"/>
      <c r="D215" s="374"/>
      <c r="E215" s="374"/>
    </row>
    <row r="216" spans="1:5" s="6" customFormat="1" x14ac:dyDescent="0.25">
      <c r="A216" s="374"/>
      <c r="B216" s="374"/>
      <c r="C216" s="374"/>
      <c r="D216" s="374"/>
      <c r="E216" s="374"/>
    </row>
    <row r="217" spans="1:5" s="6" customFormat="1" x14ac:dyDescent="0.25">
      <c r="A217" s="374"/>
      <c r="B217" s="374"/>
      <c r="C217" s="374"/>
      <c r="D217" s="374"/>
      <c r="E217" s="374"/>
    </row>
    <row r="218" spans="1:5" s="6" customFormat="1" x14ac:dyDescent="0.25">
      <c r="A218" s="374"/>
      <c r="B218" s="374"/>
      <c r="C218" s="374"/>
      <c r="D218" s="374"/>
      <c r="E218" s="374"/>
    </row>
    <row r="219" spans="1:5" s="6" customFormat="1" x14ac:dyDescent="0.25">
      <c r="A219" s="374"/>
      <c r="B219" s="374"/>
      <c r="C219" s="374"/>
      <c r="D219" s="374"/>
      <c r="E219" s="374"/>
    </row>
    <row r="220" spans="1:5" s="6" customFormat="1" x14ac:dyDescent="0.25">
      <c r="A220" s="374"/>
      <c r="B220" s="374"/>
      <c r="C220" s="374"/>
      <c r="D220" s="374"/>
      <c r="E220" s="374"/>
    </row>
    <row r="221" spans="1:5" s="6" customFormat="1" x14ac:dyDescent="0.25">
      <c r="A221" s="374"/>
      <c r="B221" s="374"/>
      <c r="C221" s="374"/>
      <c r="D221" s="374"/>
      <c r="E221" s="374"/>
    </row>
    <row r="222" spans="1:5" s="6" customFormat="1" x14ac:dyDescent="0.25">
      <c r="A222" s="374"/>
      <c r="B222" s="374"/>
      <c r="C222" s="374"/>
      <c r="D222" s="374"/>
      <c r="E222" s="374"/>
    </row>
    <row r="223" spans="1:5" s="6" customFormat="1" x14ac:dyDescent="0.25">
      <c r="A223" s="374"/>
      <c r="B223" s="374"/>
      <c r="C223" s="374"/>
      <c r="D223" s="374"/>
      <c r="E223" s="374"/>
    </row>
    <row r="224" spans="1:5" s="6" customFormat="1" x14ac:dyDescent="0.25">
      <c r="A224" s="374"/>
      <c r="B224" s="374"/>
      <c r="C224" s="374"/>
      <c r="D224" s="374"/>
      <c r="E224" s="374"/>
    </row>
    <row r="225" spans="1:5" s="6" customFormat="1" x14ac:dyDescent="0.25">
      <c r="A225" s="374"/>
      <c r="B225" s="374"/>
      <c r="C225" s="374"/>
      <c r="D225" s="374"/>
      <c r="E225" s="374"/>
    </row>
    <row r="226" spans="1:5" s="6" customFormat="1" x14ac:dyDescent="0.25">
      <c r="A226" s="374"/>
      <c r="B226" s="374"/>
      <c r="C226" s="374"/>
      <c r="D226" s="374"/>
      <c r="E226" s="374"/>
    </row>
    <row r="227" spans="1:5" s="6" customFormat="1" x14ac:dyDescent="0.25">
      <c r="A227" s="374"/>
      <c r="B227" s="374"/>
      <c r="C227" s="374"/>
      <c r="D227" s="374"/>
      <c r="E227" s="374"/>
    </row>
    <row r="228" spans="1:5" s="6" customFormat="1" x14ac:dyDescent="0.25">
      <c r="A228" s="374"/>
      <c r="B228" s="374"/>
      <c r="C228" s="374"/>
      <c r="D228" s="374"/>
      <c r="E228" s="374"/>
    </row>
    <row r="229" spans="1:5" s="6" customFormat="1" x14ac:dyDescent="0.25">
      <c r="A229" s="374"/>
      <c r="B229" s="374"/>
      <c r="C229" s="374"/>
      <c r="D229" s="374"/>
      <c r="E229" s="374"/>
    </row>
    <row r="230" spans="1:5" s="6" customFormat="1" x14ac:dyDescent="0.25">
      <c r="A230" s="374"/>
      <c r="B230" s="374"/>
      <c r="C230" s="374"/>
      <c r="D230" s="374"/>
      <c r="E230" s="374"/>
    </row>
    <row r="231" spans="1:5" s="6" customFormat="1" x14ac:dyDescent="0.25">
      <c r="A231" s="374"/>
      <c r="B231" s="374"/>
      <c r="C231" s="374"/>
      <c r="D231" s="374"/>
      <c r="E231" s="374"/>
    </row>
    <row r="232" spans="1:5" s="6" customFormat="1" x14ac:dyDescent="0.25">
      <c r="A232" s="374"/>
      <c r="B232" s="374"/>
      <c r="C232" s="374"/>
      <c r="D232" s="374"/>
      <c r="E232" s="374"/>
    </row>
    <row r="233" spans="1:5" s="6" customFormat="1" x14ac:dyDescent="0.25">
      <c r="A233" s="374"/>
      <c r="B233" s="374"/>
      <c r="C233" s="374"/>
      <c r="D233" s="374"/>
      <c r="E233" s="374"/>
    </row>
    <row r="234" spans="1:5" s="6" customFormat="1" x14ac:dyDescent="0.25">
      <c r="A234" s="374"/>
      <c r="B234" s="374"/>
      <c r="C234" s="374"/>
      <c r="D234" s="374"/>
      <c r="E234" s="374"/>
    </row>
    <row r="235" spans="1:5" s="6" customFormat="1" x14ac:dyDescent="0.25">
      <c r="A235" s="374"/>
      <c r="B235" s="374"/>
      <c r="C235" s="374"/>
      <c r="D235" s="374"/>
      <c r="E235" s="374"/>
    </row>
    <row r="236" spans="1:5" s="6" customFormat="1" x14ac:dyDescent="0.25">
      <c r="A236" s="374"/>
      <c r="B236" s="374"/>
      <c r="C236" s="374"/>
      <c r="D236" s="374"/>
      <c r="E236" s="374"/>
    </row>
    <row r="237" spans="1:5" s="6" customFormat="1" x14ac:dyDescent="0.25">
      <c r="A237" s="374"/>
      <c r="B237" s="374"/>
      <c r="C237" s="374"/>
      <c r="D237" s="374"/>
      <c r="E237" s="374"/>
    </row>
    <row r="238" spans="1:5" s="6" customFormat="1" x14ac:dyDescent="0.25">
      <c r="A238" s="374"/>
      <c r="B238" s="374"/>
      <c r="C238" s="374"/>
      <c r="D238" s="374"/>
      <c r="E238" s="374"/>
    </row>
    <row r="239" spans="1:5" s="6" customFormat="1" x14ac:dyDescent="0.25">
      <c r="A239" s="374"/>
      <c r="B239" s="374"/>
      <c r="C239" s="374"/>
      <c r="D239" s="374"/>
      <c r="E239" s="374"/>
    </row>
    <row r="240" spans="1:5" s="6" customFormat="1" x14ac:dyDescent="0.25">
      <c r="A240" s="374"/>
      <c r="B240" s="374"/>
      <c r="C240" s="374"/>
      <c r="D240" s="374"/>
      <c r="E240" s="374"/>
    </row>
    <row r="241" spans="1:5" s="6" customFormat="1" x14ac:dyDescent="0.25">
      <c r="A241" s="374"/>
      <c r="B241" s="374"/>
      <c r="C241" s="374"/>
      <c r="D241" s="374"/>
      <c r="E241" s="374"/>
    </row>
    <row r="242" spans="1:5" s="6" customFormat="1" x14ac:dyDescent="0.25">
      <c r="A242" s="374"/>
      <c r="B242" s="374"/>
      <c r="C242" s="374"/>
      <c r="D242" s="374"/>
      <c r="E242" s="374"/>
    </row>
    <row r="243" spans="1:5" s="6" customFormat="1" x14ac:dyDescent="0.25">
      <c r="A243" s="374"/>
      <c r="B243" s="374"/>
      <c r="C243" s="374"/>
      <c r="D243" s="374"/>
      <c r="E243" s="374"/>
    </row>
    <row r="244" spans="1:5" s="6" customFormat="1" x14ac:dyDescent="0.25">
      <c r="A244" s="374"/>
      <c r="B244" s="374"/>
      <c r="C244" s="374"/>
      <c r="D244" s="374"/>
      <c r="E244" s="374"/>
    </row>
    <row r="245" spans="1:5" s="6" customFormat="1" x14ac:dyDescent="0.25">
      <c r="A245" s="374"/>
      <c r="B245" s="374"/>
      <c r="C245" s="374"/>
      <c r="D245" s="374"/>
      <c r="E245" s="374"/>
    </row>
    <row r="246" spans="1:5" s="6" customFormat="1" x14ac:dyDescent="0.25">
      <c r="A246" s="374"/>
      <c r="B246" s="374"/>
      <c r="C246" s="374"/>
      <c r="D246" s="374"/>
      <c r="E246" s="374"/>
    </row>
    <row r="247" spans="1:5" s="6" customFormat="1" x14ac:dyDescent="0.25">
      <c r="A247" s="374"/>
      <c r="B247" s="374"/>
      <c r="C247" s="374"/>
      <c r="D247" s="374"/>
      <c r="E247" s="374"/>
    </row>
    <row r="248" spans="1:5" s="6" customFormat="1" x14ac:dyDescent="0.25">
      <c r="A248" s="374"/>
      <c r="B248" s="374"/>
      <c r="C248" s="374"/>
      <c r="D248" s="374"/>
      <c r="E248" s="374"/>
    </row>
    <row r="249" spans="1:5" s="6" customFormat="1" x14ac:dyDescent="0.25">
      <c r="A249" s="374"/>
      <c r="B249" s="374"/>
      <c r="C249" s="374"/>
      <c r="D249" s="374"/>
      <c r="E249" s="374"/>
    </row>
    <row r="250" spans="1:5" s="6" customFormat="1" x14ac:dyDescent="0.25">
      <c r="A250" s="374"/>
      <c r="B250" s="374"/>
      <c r="C250" s="374"/>
      <c r="D250" s="374"/>
      <c r="E250" s="374"/>
    </row>
    <row r="251" spans="1:5" s="6" customFormat="1" x14ac:dyDescent="0.25">
      <c r="A251" s="374"/>
      <c r="B251" s="374"/>
      <c r="C251" s="374"/>
      <c r="D251" s="374"/>
      <c r="E251" s="374"/>
    </row>
    <row r="252" spans="1:5" s="6" customFormat="1" x14ac:dyDescent="0.25">
      <c r="A252" s="374"/>
      <c r="B252" s="374"/>
      <c r="C252" s="374"/>
      <c r="D252" s="374"/>
      <c r="E252" s="374"/>
    </row>
    <row r="253" spans="1:5" s="6" customFormat="1" x14ac:dyDescent="0.25">
      <c r="A253" s="374"/>
      <c r="B253" s="374"/>
      <c r="C253" s="374"/>
      <c r="D253" s="374"/>
      <c r="E253" s="374"/>
    </row>
    <row r="254" spans="1:5" s="6" customFormat="1" x14ac:dyDescent="0.25">
      <c r="A254" s="374"/>
      <c r="B254" s="374"/>
      <c r="C254" s="374"/>
      <c r="D254" s="374"/>
      <c r="E254" s="374"/>
    </row>
    <row r="255" spans="1:5" s="6" customFormat="1" x14ac:dyDescent="0.25">
      <c r="A255" s="374"/>
      <c r="B255" s="374"/>
      <c r="C255" s="374"/>
      <c r="D255" s="374"/>
      <c r="E255" s="374"/>
    </row>
    <row r="256" spans="1:5" s="6" customFormat="1" x14ac:dyDescent="0.25">
      <c r="A256" s="374"/>
      <c r="B256" s="374"/>
      <c r="C256" s="374"/>
      <c r="D256" s="374"/>
      <c r="E256" s="374"/>
    </row>
    <row r="257" spans="1:5" s="6" customFormat="1" x14ac:dyDescent="0.25">
      <c r="A257" s="374"/>
      <c r="B257" s="374"/>
      <c r="C257" s="374"/>
      <c r="D257" s="374"/>
      <c r="E257" s="374"/>
    </row>
    <row r="258" spans="1:5" s="6" customFormat="1" x14ac:dyDescent="0.25">
      <c r="A258" s="374"/>
      <c r="B258" s="374"/>
      <c r="C258" s="374"/>
      <c r="D258" s="374"/>
      <c r="E258" s="374"/>
    </row>
    <row r="259" spans="1:5" s="6" customFormat="1" x14ac:dyDescent="0.25">
      <c r="A259" s="374"/>
      <c r="B259" s="374"/>
      <c r="C259" s="374"/>
      <c r="D259" s="374"/>
      <c r="E259" s="374"/>
    </row>
    <row r="260" spans="1:5" s="6" customFormat="1" x14ac:dyDescent="0.25">
      <c r="A260" s="374"/>
      <c r="B260" s="374"/>
      <c r="C260" s="374"/>
      <c r="D260" s="374"/>
      <c r="E260" s="374"/>
    </row>
    <row r="261" spans="1:5" s="6" customFormat="1" x14ac:dyDescent="0.25">
      <c r="A261" s="374"/>
      <c r="B261" s="374"/>
      <c r="C261" s="374"/>
      <c r="D261" s="374"/>
      <c r="E261" s="374"/>
    </row>
    <row r="262" spans="1:5" s="6" customFormat="1" x14ac:dyDescent="0.25">
      <c r="A262" s="374"/>
      <c r="B262" s="374"/>
      <c r="C262" s="374"/>
      <c r="D262" s="374"/>
      <c r="E262" s="374"/>
    </row>
    <row r="263" spans="1:5" s="6" customFormat="1" x14ac:dyDescent="0.25">
      <c r="A263" s="374"/>
      <c r="B263" s="374"/>
      <c r="C263" s="374"/>
      <c r="D263" s="374"/>
      <c r="E263" s="374"/>
    </row>
    <row r="264" spans="1:5" s="6" customFormat="1" x14ac:dyDescent="0.25">
      <c r="A264" s="374"/>
      <c r="B264" s="374"/>
      <c r="C264" s="374"/>
      <c r="D264" s="374"/>
      <c r="E264" s="374"/>
    </row>
    <row r="265" spans="1:5" s="6" customFormat="1" x14ac:dyDescent="0.25">
      <c r="A265" s="374"/>
      <c r="B265" s="374"/>
      <c r="C265" s="374"/>
      <c r="D265" s="374"/>
      <c r="E265" s="374"/>
    </row>
    <row r="266" spans="1:5" s="6" customFormat="1" x14ac:dyDescent="0.25">
      <c r="A266" s="374"/>
      <c r="B266" s="374"/>
      <c r="C266" s="374"/>
      <c r="D266" s="374"/>
      <c r="E266" s="374"/>
    </row>
    <row r="267" spans="1:5" s="6" customFormat="1" x14ac:dyDescent="0.25">
      <c r="A267" s="374"/>
      <c r="B267" s="374"/>
      <c r="C267" s="374"/>
      <c r="D267" s="374"/>
      <c r="E267" s="374"/>
    </row>
    <row r="268" spans="1:5" s="6" customFormat="1" x14ac:dyDescent="0.25">
      <c r="A268" s="374"/>
      <c r="B268" s="374"/>
      <c r="C268" s="374"/>
      <c r="D268" s="374"/>
      <c r="E268" s="374"/>
    </row>
    <row r="269" spans="1:5" s="6" customFormat="1" x14ac:dyDescent="0.25">
      <c r="A269" s="374"/>
      <c r="B269" s="374"/>
      <c r="C269" s="374"/>
      <c r="D269" s="374"/>
      <c r="E269" s="374"/>
    </row>
    <row r="270" spans="1:5" s="6" customFormat="1" x14ac:dyDescent="0.25">
      <c r="A270" s="374"/>
      <c r="B270" s="374"/>
      <c r="C270" s="374"/>
      <c r="D270" s="374"/>
      <c r="E270" s="374"/>
    </row>
    <row r="271" spans="1:5" s="6" customFormat="1" x14ac:dyDescent="0.25">
      <c r="A271" s="374"/>
      <c r="B271" s="374"/>
      <c r="C271" s="374"/>
      <c r="D271" s="374"/>
      <c r="E271" s="374"/>
    </row>
    <row r="272" spans="1:5" s="6" customFormat="1" x14ac:dyDescent="0.25">
      <c r="A272" s="374"/>
      <c r="B272" s="374"/>
      <c r="C272" s="374"/>
      <c r="D272" s="374"/>
      <c r="E272" s="374"/>
    </row>
    <row r="273" spans="1:5" s="6" customFormat="1" x14ac:dyDescent="0.25">
      <c r="A273" s="374"/>
      <c r="B273" s="374"/>
      <c r="C273" s="374"/>
      <c r="D273" s="374"/>
      <c r="E273" s="374"/>
    </row>
    <row r="274" spans="1:5" s="6" customFormat="1" x14ac:dyDescent="0.25">
      <c r="A274" s="374"/>
      <c r="B274" s="374"/>
      <c r="C274" s="374"/>
      <c r="D274" s="374"/>
      <c r="E274" s="374"/>
    </row>
    <row r="275" spans="1:5" s="6" customFormat="1" x14ac:dyDescent="0.25"/>
    <row r="276" spans="1:5" s="6" customFormat="1" x14ac:dyDescent="0.25"/>
    <row r="277" spans="1:5" s="6" customFormat="1" x14ac:dyDescent="0.25"/>
    <row r="278" spans="1:5" s="6" customFormat="1" x14ac:dyDescent="0.25"/>
    <row r="279" spans="1:5" s="6" customFormat="1" x14ac:dyDescent="0.25"/>
    <row r="280" spans="1:5" s="6" customFormat="1" x14ac:dyDescent="0.25"/>
    <row r="281" spans="1:5" s="6" customFormat="1" x14ac:dyDescent="0.25"/>
    <row r="282" spans="1:5" s="6" customFormat="1" x14ac:dyDescent="0.25"/>
    <row r="283" spans="1:5" s="6" customFormat="1" x14ac:dyDescent="0.25"/>
    <row r="284" spans="1:5" s="6" customFormat="1" x14ac:dyDescent="0.25"/>
    <row r="285" spans="1:5" s="6" customFormat="1" x14ac:dyDescent="0.25"/>
    <row r="286" spans="1:5" s="6" customFormat="1" x14ac:dyDescent="0.25"/>
    <row r="287" spans="1:5" s="6" customFormat="1" x14ac:dyDescent="0.25"/>
    <row r="288" spans="1:5" s="6" customFormat="1" x14ac:dyDescent="0.25"/>
    <row r="289" s="6" customFormat="1" x14ac:dyDescent="0.25"/>
    <row r="290" s="6" customFormat="1" x14ac:dyDescent="0.25"/>
    <row r="291" s="6" customFormat="1" x14ac:dyDescent="0.25"/>
    <row r="292" s="6" customFormat="1" x14ac:dyDescent="0.25"/>
    <row r="293" s="6" customFormat="1" x14ac:dyDescent="0.25"/>
    <row r="294" s="6" customFormat="1" x14ac:dyDescent="0.25"/>
    <row r="295" s="6" customFormat="1" x14ac:dyDescent="0.25"/>
    <row r="296" s="6" customFormat="1" x14ac:dyDescent="0.25"/>
    <row r="297" s="6" customFormat="1" x14ac:dyDescent="0.25"/>
    <row r="298" s="6" customFormat="1" x14ac:dyDescent="0.25"/>
    <row r="299" s="6" customFormat="1" x14ac:dyDescent="0.25"/>
    <row r="300" s="6" customFormat="1" x14ac:dyDescent="0.25"/>
    <row r="301" s="6" customFormat="1" x14ac:dyDescent="0.25"/>
    <row r="302" s="6" customFormat="1" x14ac:dyDescent="0.25"/>
    <row r="303" s="6" customFormat="1" x14ac:dyDescent="0.25"/>
    <row r="304" s="6" customFormat="1" x14ac:dyDescent="0.25"/>
    <row r="305" s="6" customFormat="1" x14ac:dyDescent="0.25"/>
    <row r="306" s="6" customFormat="1" x14ac:dyDescent="0.25"/>
    <row r="307" s="6" customFormat="1" x14ac:dyDescent="0.25"/>
    <row r="308" s="6" customFormat="1" x14ac:dyDescent="0.25"/>
    <row r="309" s="6" customFormat="1" x14ac:dyDescent="0.25"/>
    <row r="310" s="6" customFormat="1" x14ac:dyDescent="0.25"/>
    <row r="311" s="6" customFormat="1" x14ac:dyDescent="0.25"/>
    <row r="312" s="6" customFormat="1" x14ac:dyDescent="0.25"/>
    <row r="313" s="6" customFormat="1" x14ac:dyDescent="0.25"/>
    <row r="314" s="6" customFormat="1" x14ac:dyDescent="0.25"/>
    <row r="315" s="6" customFormat="1" x14ac:dyDescent="0.25"/>
    <row r="316" s="6" customFormat="1" x14ac:dyDescent="0.25"/>
    <row r="317" s="6" customFormat="1" x14ac:dyDescent="0.25"/>
    <row r="318" s="6" customFormat="1" x14ac:dyDescent="0.25"/>
    <row r="319" s="6" customFormat="1" x14ac:dyDescent="0.25"/>
    <row r="320" s="6" customFormat="1" x14ac:dyDescent="0.25"/>
    <row r="321" s="6" customFormat="1" x14ac:dyDescent="0.25"/>
    <row r="322" s="6" customFormat="1" x14ac:dyDescent="0.25"/>
    <row r="323" s="6" customFormat="1" x14ac:dyDescent="0.25"/>
    <row r="324" s="6" customFormat="1" x14ac:dyDescent="0.25"/>
    <row r="325" s="6" customFormat="1" x14ac:dyDescent="0.25"/>
    <row r="326" s="6" customFormat="1" x14ac:dyDescent="0.25"/>
    <row r="327" s="6" customFormat="1" x14ac:dyDescent="0.25"/>
    <row r="328" s="6" customFormat="1" x14ac:dyDescent="0.25"/>
    <row r="329" s="6" customFormat="1" x14ac:dyDescent="0.25"/>
    <row r="330" s="6" customFormat="1" x14ac:dyDescent="0.25"/>
    <row r="331" s="6" customFormat="1" x14ac:dyDescent="0.25"/>
    <row r="332" s="6" customFormat="1" x14ac:dyDescent="0.25"/>
    <row r="333" s="6" customFormat="1" x14ac:dyDescent="0.25"/>
    <row r="334" s="6" customFormat="1" x14ac:dyDescent="0.25"/>
    <row r="335" s="6" customFormat="1" x14ac:dyDescent="0.25"/>
    <row r="336" s="6" customFormat="1" x14ac:dyDescent="0.25"/>
    <row r="337" s="6" customFormat="1" x14ac:dyDescent="0.25"/>
    <row r="338" s="6" customFormat="1" x14ac:dyDescent="0.25"/>
    <row r="339" s="6" customFormat="1" x14ac:dyDescent="0.25"/>
    <row r="340" s="6" customFormat="1" x14ac:dyDescent="0.25"/>
    <row r="341" s="6" customFormat="1" x14ac:dyDescent="0.25"/>
    <row r="342" s="6" customFormat="1" x14ac:dyDescent="0.25"/>
    <row r="343" s="6" customFormat="1" x14ac:dyDescent="0.25"/>
    <row r="344" s="6" customFormat="1" x14ac:dyDescent="0.25"/>
    <row r="345" s="6" customFormat="1" x14ac:dyDescent="0.25"/>
  </sheetData>
  <mergeCells count="355">
    <mergeCell ref="A257:E257"/>
    <mergeCell ref="A258:E258"/>
    <mergeCell ref="A259:E259"/>
    <mergeCell ref="A260:E260"/>
    <mergeCell ref="A261:E261"/>
    <mergeCell ref="A262:E262"/>
    <mergeCell ref="A251:E251"/>
    <mergeCell ref="A252:E252"/>
    <mergeCell ref="A253:E253"/>
    <mergeCell ref="A254:E254"/>
    <mergeCell ref="A255:E255"/>
    <mergeCell ref="A256:E256"/>
    <mergeCell ref="A269:E269"/>
    <mergeCell ref="A270:E270"/>
    <mergeCell ref="A271:E271"/>
    <mergeCell ref="A272:E272"/>
    <mergeCell ref="A273:E273"/>
    <mergeCell ref="A274:E274"/>
    <mergeCell ref="A263:E263"/>
    <mergeCell ref="A264:E264"/>
    <mergeCell ref="A265:E265"/>
    <mergeCell ref="A266:E266"/>
    <mergeCell ref="A267:E267"/>
    <mergeCell ref="A268:E268"/>
    <mergeCell ref="A245:E245"/>
    <mergeCell ref="A246:E246"/>
    <mergeCell ref="A247:E247"/>
    <mergeCell ref="A248:E248"/>
    <mergeCell ref="A249:E249"/>
    <mergeCell ref="A250:E250"/>
    <mergeCell ref="A239:E239"/>
    <mergeCell ref="A240:E240"/>
    <mergeCell ref="A241:E241"/>
    <mergeCell ref="A242:E242"/>
    <mergeCell ref="A243:E243"/>
    <mergeCell ref="A244:E244"/>
    <mergeCell ref="A233:E233"/>
    <mergeCell ref="A234:E234"/>
    <mergeCell ref="A235:E235"/>
    <mergeCell ref="A236:E236"/>
    <mergeCell ref="A237:E237"/>
    <mergeCell ref="A238:E238"/>
    <mergeCell ref="A227:E227"/>
    <mergeCell ref="A228:E228"/>
    <mergeCell ref="A229:E229"/>
    <mergeCell ref="A230:E230"/>
    <mergeCell ref="A231:E231"/>
    <mergeCell ref="A232:E232"/>
    <mergeCell ref="A221:E221"/>
    <mergeCell ref="A222:E222"/>
    <mergeCell ref="A223:E223"/>
    <mergeCell ref="A224:E224"/>
    <mergeCell ref="A225:E225"/>
    <mergeCell ref="A226:E226"/>
    <mergeCell ref="A215:E215"/>
    <mergeCell ref="A216:E216"/>
    <mergeCell ref="A217:E217"/>
    <mergeCell ref="A218:E218"/>
    <mergeCell ref="A219:E219"/>
    <mergeCell ref="A220:E220"/>
    <mergeCell ref="A209:E209"/>
    <mergeCell ref="A210:E210"/>
    <mergeCell ref="A211:E211"/>
    <mergeCell ref="A212:E212"/>
    <mergeCell ref="A213:E213"/>
    <mergeCell ref="A214:E214"/>
    <mergeCell ref="A203:E203"/>
    <mergeCell ref="A204:E204"/>
    <mergeCell ref="A205:E205"/>
    <mergeCell ref="A206:E206"/>
    <mergeCell ref="A207:E207"/>
    <mergeCell ref="A208:E208"/>
    <mergeCell ref="A197:E197"/>
    <mergeCell ref="A198:E198"/>
    <mergeCell ref="A199:E199"/>
    <mergeCell ref="A200:E200"/>
    <mergeCell ref="A201:E201"/>
    <mergeCell ref="A202:E202"/>
    <mergeCell ref="A191:E191"/>
    <mergeCell ref="A192:E192"/>
    <mergeCell ref="A193:E193"/>
    <mergeCell ref="A194:E194"/>
    <mergeCell ref="A195:E195"/>
    <mergeCell ref="A196:E196"/>
    <mergeCell ref="A185:E185"/>
    <mergeCell ref="A186:E186"/>
    <mergeCell ref="A187:E187"/>
    <mergeCell ref="A188:E188"/>
    <mergeCell ref="A189:E189"/>
    <mergeCell ref="A190:E190"/>
    <mergeCell ref="A179:E179"/>
    <mergeCell ref="A180:E180"/>
    <mergeCell ref="A181:E181"/>
    <mergeCell ref="A182:E182"/>
    <mergeCell ref="A183:E183"/>
    <mergeCell ref="A184:E184"/>
    <mergeCell ref="A173:E173"/>
    <mergeCell ref="A174:E174"/>
    <mergeCell ref="A175:E175"/>
    <mergeCell ref="A176:E176"/>
    <mergeCell ref="A177:E177"/>
    <mergeCell ref="A178:E178"/>
    <mergeCell ref="A167:E167"/>
    <mergeCell ref="A168:E168"/>
    <mergeCell ref="A169:E169"/>
    <mergeCell ref="A170:E170"/>
    <mergeCell ref="A171:E171"/>
    <mergeCell ref="A172:E172"/>
    <mergeCell ref="A161:E161"/>
    <mergeCell ref="A162:E162"/>
    <mergeCell ref="A163:E163"/>
    <mergeCell ref="A164:E164"/>
    <mergeCell ref="A165:E165"/>
    <mergeCell ref="A166:E166"/>
    <mergeCell ref="A155:E155"/>
    <mergeCell ref="A156:E156"/>
    <mergeCell ref="A157:E157"/>
    <mergeCell ref="A158:E158"/>
    <mergeCell ref="A159:E159"/>
    <mergeCell ref="A160:E160"/>
    <mergeCell ref="A149:E149"/>
    <mergeCell ref="A150:E150"/>
    <mergeCell ref="A151:E151"/>
    <mergeCell ref="A152:E152"/>
    <mergeCell ref="A153:E153"/>
    <mergeCell ref="A154:E154"/>
    <mergeCell ref="A143:E143"/>
    <mergeCell ref="A144:E144"/>
    <mergeCell ref="A145:E145"/>
    <mergeCell ref="A146:E146"/>
    <mergeCell ref="A147:E147"/>
    <mergeCell ref="A148:E148"/>
    <mergeCell ref="A137:E137"/>
    <mergeCell ref="A138:E138"/>
    <mergeCell ref="A139:E139"/>
    <mergeCell ref="A140:E140"/>
    <mergeCell ref="A141:E141"/>
    <mergeCell ref="A142:E142"/>
    <mergeCell ref="A131:E131"/>
    <mergeCell ref="A132:E132"/>
    <mergeCell ref="A133:E133"/>
    <mergeCell ref="A134:E134"/>
    <mergeCell ref="A135:E135"/>
    <mergeCell ref="A136:E136"/>
    <mergeCell ref="A125:E125"/>
    <mergeCell ref="A126:E126"/>
    <mergeCell ref="A127:E127"/>
    <mergeCell ref="A128:E128"/>
    <mergeCell ref="A129:E129"/>
    <mergeCell ref="A130:E130"/>
    <mergeCell ref="A119:E119"/>
    <mergeCell ref="A120:E120"/>
    <mergeCell ref="A121:E121"/>
    <mergeCell ref="A122:E122"/>
    <mergeCell ref="A123:E123"/>
    <mergeCell ref="A124:E124"/>
    <mergeCell ref="A113:E113"/>
    <mergeCell ref="A114:E114"/>
    <mergeCell ref="A115:E115"/>
    <mergeCell ref="A116:E116"/>
    <mergeCell ref="A117:E117"/>
    <mergeCell ref="A118:E118"/>
    <mergeCell ref="A107:E107"/>
    <mergeCell ref="A108:E108"/>
    <mergeCell ref="A109:E109"/>
    <mergeCell ref="A110:E110"/>
    <mergeCell ref="A111:E111"/>
    <mergeCell ref="A112:E112"/>
    <mergeCell ref="A101:E101"/>
    <mergeCell ref="A102:E102"/>
    <mergeCell ref="A103:E103"/>
    <mergeCell ref="A104:E104"/>
    <mergeCell ref="A105:E105"/>
    <mergeCell ref="A106:E106"/>
    <mergeCell ref="A99:E99"/>
    <mergeCell ref="F99:H99"/>
    <mergeCell ref="I99:J99"/>
    <mergeCell ref="K99:M99"/>
    <mergeCell ref="A100:E100"/>
    <mergeCell ref="F100:H100"/>
    <mergeCell ref="I100:J100"/>
    <mergeCell ref="K100:M100"/>
    <mergeCell ref="A97:E97"/>
    <mergeCell ref="F97:H97"/>
    <mergeCell ref="I97:J97"/>
    <mergeCell ref="K97:M97"/>
    <mergeCell ref="A98:E98"/>
    <mergeCell ref="F98:H98"/>
    <mergeCell ref="I98:J98"/>
    <mergeCell ref="K98:M98"/>
    <mergeCell ref="A95:E95"/>
    <mergeCell ref="F95:H95"/>
    <mergeCell ref="I95:J95"/>
    <mergeCell ref="K95:M95"/>
    <mergeCell ref="A96:E96"/>
    <mergeCell ref="F96:H96"/>
    <mergeCell ref="I96:J96"/>
    <mergeCell ref="K96:M96"/>
    <mergeCell ref="A93:E93"/>
    <mergeCell ref="F93:H93"/>
    <mergeCell ref="I93:J93"/>
    <mergeCell ref="K93:M93"/>
    <mergeCell ref="A94:E94"/>
    <mergeCell ref="F94:H94"/>
    <mergeCell ref="I94:J94"/>
    <mergeCell ref="K94:M94"/>
    <mergeCell ref="A91:E91"/>
    <mergeCell ref="F91:H91"/>
    <mergeCell ref="I91:J91"/>
    <mergeCell ref="K91:M91"/>
    <mergeCell ref="A92:E92"/>
    <mergeCell ref="F92:H92"/>
    <mergeCell ref="I92:J92"/>
    <mergeCell ref="K92:M92"/>
    <mergeCell ref="A89:E89"/>
    <mergeCell ref="F89:H89"/>
    <mergeCell ref="I89:J89"/>
    <mergeCell ref="K89:M89"/>
    <mergeCell ref="A90:E90"/>
    <mergeCell ref="F90:H90"/>
    <mergeCell ref="I90:J90"/>
    <mergeCell ref="K90:M90"/>
    <mergeCell ref="A87:E87"/>
    <mergeCell ref="F87:H87"/>
    <mergeCell ref="I87:J87"/>
    <mergeCell ref="K87:M87"/>
    <mergeCell ref="A88:E88"/>
    <mergeCell ref="F88:H88"/>
    <mergeCell ref="I88:J88"/>
    <mergeCell ref="K88:M88"/>
    <mergeCell ref="A85:E85"/>
    <mergeCell ref="F85:H85"/>
    <mergeCell ref="I85:J85"/>
    <mergeCell ref="K85:M85"/>
    <mergeCell ref="A86:E86"/>
    <mergeCell ref="F86:H86"/>
    <mergeCell ref="I86:J86"/>
    <mergeCell ref="K86:M86"/>
    <mergeCell ref="A83:E83"/>
    <mergeCell ref="F83:H83"/>
    <mergeCell ref="I83:J83"/>
    <mergeCell ref="K83:M83"/>
    <mergeCell ref="A84:E84"/>
    <mergeCell ref="F84:H84"/>
    <mergeCell ref="I84:J84"/>
    <mergeCell ref="K84:M84"/>
    <mergeCell ref="A81:E81"/>
    <mergeCell ref="F81:H81"/>
    <mergeCell ref="I81:J81"/>
    <mergeCell ref="K81:M81"/>
    <mergeCell ref="A82:E82"/>
    <mergeCell ref="F82:H82"/>
    <mergeCell ref="I82:J82"/>
    <mergeCell ref="K82:M82"/>
    <mergeCell ref="A80:E80"/>
    <mergeCell ref="F80:H80"/>
    <mergeCell ref="I80:J80"/>
    <mergeCell ref="K80:M80"/>
    <mergeCell ref="A77:E77"/>
    <mergeCell ref="F77:H77"/>
    <mergeCell ref="I77:J77"/>
    <mergeCell ref="K77:M77"/>
    <mergeCell ref="A78:E78"/>
    <mergeCell ref="F78:H78"/>
    <mergeCell ref="I78:J78"/>
    <mergeCell ref="K78:M78"/>
    <mergeCell ref="A68:C68"/>
    <mergeCell ref="D39:F39"/>
    <mergeCell ref="A41:O41"/>
    <mergeCell ref="A42:C42"/>
    <mergeCell ref="A43:C43"/>
    <mergeCell ref="A44:C44"/>
    <mergeCell ref="A47:O47"/>
    <mergeCell ref="A49:O49"/>
    <mergeCell ref="A79:E79"/>
    <mergeCell ref="F79:H79"/>
    <mergeCell ref="I79:J79"/>
    <mergeCell ref="K79:M79"/>
    <mergeCell ref="A75:E75"/>
    <mergeCell ref="F75:H75"/>
    <mergeCell ref="I75:J75"/>
    <mergeCell ref="K75:M75"/>
    <mergeCell ref="A76:E76"/>
    <mergeCell ref="F76:H76"/>
    <mergeCell ref="I76:J76"/>
    <mergeCell ref="K76:M76"/>
    <mergeCell ref="A69:P72"/>
    <mergeCell ref="A74:E74"/>
    <mergeCell ref="F74:H74"/>
    <mergeCell ref="I74:J74"/>
    <mergeCell ref="K74:M74"/>
    <mergeCell ref="O28:P28"/>
    <mergeCell ref="A30:C30"/>
    <mergeCell ref="D30:G30"/>
    <mergeCell ref="I30:M30"/>
    <mergeCell ref="N30:P30"/>
    <mergeCell ref="L35:N35"/>
    <mergeCell ref="O35:O37"/>
    <mergeCell ref="P35:P37"/>
    <mergeCell ref="H36:H37"/>
    <mergeCell ref="I36:I37"/>
    <mergeCell ref="J36:J37"/>
    <mergeCell ref="L36:L37"/>
    <mergeCell ref="M36:M37"/>
    <mergeCell ref="N36:N37"/>
    <mergeCell ref="A55:P55"/>
    <mergeCell ref="A56:C56"/>
    <mergeCell ref="F57:L57"/>
    <mergeCell ref="A53:P53"/>
    <mergeCell ref="A33:C33"/>
    <mergeCell ref="D33:G33"/>
    <mergeCell ref="A35:C37"/>
    <mergeCell ref="D35:F37"/>
    <mergeCell ref="G35:G37"/>
    <mergeCell ref="H35:J35"/>
    <mergeCell ref="A38:C38"/>
    <mergeCell ref="D38:F38"/>
    <mergeCell ref="A39:C39"/>
    <mergeCell ref="A51:P51"/>
    <mergeCell ref="A52:P52"/>
    <mergeCell ref="D42:F42"/>
    <mergeCell ref="D43:F43"/>
    <mergeCell ref="D44:F44"/>
    <mergeCell ref="A14:C14"/>
    <mergeCell ref="D14:Q14"/>
    <mergeCell ref="A16:C18"/>
    <mergeCell ref="D16:G17"/>
    <mergeCell ref="H16:I17"/>
    <mergeCell ref="J16:N16"/>
    <mergeCell ref="O16:Q16"/>
    <mergeCell ref="D18:G18"/>
    <mergeCell ref="H18:I18"/>
    <mergeCell ref="A20:C20"/>
    <mergeCell ref="A22:C22"/>
    <mergeCell ref="D22:K22"/>
    <mergeCell ref="P22:Q22"/>
    <mergeCell ref="A24:C24"/>
    <mergeCell ref="D24:Q24"/>
    <mergeCell ref="A26:C26"/>
    <mergeCell ref="D26:Q26"/>
    <mergeCell ref="A28:C28"/>
    <mergeCell ref="D28:G28"/>
    <mergeCell ref="A10:C10"/>
    <mergeCell ref="D10:J10"/>
    <mergeCell ref="L10:M10"/>
    <mergeCell ref="N10:Q10"/>
    <mergeCell ref="A12:C12"/>
    <mergeCell ref="D12:Q12"/>
    <mergeCell ref="A4:Q4"/>
    <mergeCell ref="A6:C6"/>
    <mergeCell ref="O6:Q6"/>
    <mergeCell ref="A8:C8"/>
    <mergeCell ref="D8:J8"/>
    <mergeCell ref="L8:N8"/>
    <mergeCell ref="O8:Q8"/>
  </mergeCells>
  <pageMargins left="0.62" right="0.62" top="0.74803149606299213" bottom="0.74803149606299213" header="0.31496062992125984" footer="0.31496062992125984"/>
  <pageSetup scale="6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5"/>
  <sheetViews>
    <sheetView topLeftCell="A28" workbookViewId="0">
      <selection activeCell="D10" sqref="D10:J10"/>
    </sheetView>
  </sheetViews>
  <sheetFormatPr baseColWidth="10" defaultRowHeight="12.75" x14ac:dyDescent="0.25"/>
  <cols>
    <col min="1" max="2" width="10.42578125" style="4" customWidth="1"/>
    <col min="3" max="3" width="12.28515625" style="4" customWidth="1"/>
    <col min="4" max="6" width="8.7109375" style="4" customWidth="1"/>
    <col min="7" max="7" width="10.5703125" style="4" customWidth="1"/>
    <col min="8" max="9" width="11.42578125" style="4"/>
    <col min="10" max="13" width="12.42578125" style="4" bestFit="1" customWidth="1"/>
    <col min="14" max="14" width="11.5703125" style="4" bestFit="1" customWidth="1"/>
    <col min="15" max="16" width="12.42578125" style="4" bestFit="1" customWidth="1"/>
    <col min="17" max="17" width="11.5703125" style="4" bestFit="1" customWidth="1"/>
    <col min="18" max="16384" width="11.42578125" style="4"/>
  </cols>
  <sheetData>
    <row r="1" spans="1:17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x14ac:dyDescent="0.25">
      <c r="A2" s="5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7"/>
    </row>
    <row r="3" spans="1:17" x14ac:dyDescent="0.25">
      <c r="A3" s="5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7"/>
    </row>
    <row r="4" spans="1:17" ht="24" customHeight="1" x14ac:dyDescent="0.25">
      <c r="A4" s="216" t="s">
        <v>0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8"/>
    </row>
    <row r="5" spans="1:17" x14ac:dyDescent="0.25">
      <c r="A5" s="2"/>
      <c r="B5" s="2"/>
      <c r="C5" s="2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</row>
    <row r="6" spans="1:17" x14ac:dyDescent="0.25">
      <c r="A6" s="230" t="s">
        <v>1</v>
      </c>
      <c r="B6" s="230"/>
      <c r="C6" s="246"/>
      <c r="D6" s="8" t="s">
        <v>2</v>
      </c>
      <c r="E6" s="9"/>
      <c r="F6" s="9"/>
      <c r="G6" s="9"/>
      <c r="H6" s="9"/>
      <c r="I6" s="9"/>
      <c r="J6" s="9"/>
      <c r="K6" s="10"/>
      <c r="L6" s="11"/>
      <c r="M6" s="11"/>
      <c r="N6" s="11"/>
      <c r="O6" s="221"/>
      <c r="P6" s="221"/>
      <c r="Q6" s="222"/>
    </row>
    <row r="7" spans="1:17" x14ac:dyDescent="0.25">
      <c r="A7" s="124"/>
      <c r="B7" s="124"/>
      <c r="C7" s="124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24"/>
      <c r="P7" s="124"/>
    </row>
    <row r="8" spans="1:17" ht="28.5" customHeight="1" x14ac:dyDescent="0.25">
      <c r="A8" s="219" t="s">
        <v>3</v>
      </c>
      <c r="B8" s="219"/>
      <c r="C8" s="240"/>
      <c r="D8" s="223" t="s">
        <v>249</v>
      </c>
      <c r="E8" s="224"/>
      <c r="F8" s="224"/>
      <c r="G8" s="224"/>
      <c r="H8" s="224"/>
      <c r="I8" s="224"/>
      <c r="J8" s="225"/>
      <c r="K8" s="114"/>
      <c r="L8" s="226" t="s">
        <v>5</v>
      </c>
      <c r="M8" s="226"/>
      <c r="N8" s="226"/>
      <c r="O8" s="227" t="s">
        <v>252</v>
      </c>
      <c r="P8" s="228"/>
      <c r="Q8" s="229"/>
    </row>
    <row r="9" spans="1:17" x14ac:dyDescent="0.25">
      <c r="A9" s="124"/>
      <c r="B9" s="124"/>
      <c r="C9" s="115"/>
      <c r="D9" s="115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</row>
    <row r="10" spans="1:17" ht="25.5" customHeight="1" x14ac:dyDescent="0.25">
      <c r="A10" s="230" t="s">
        <v>6</v>
      </c>
      <c r="B10" s="230"/>
      <c r="C10" s="230"/>
      <c r="D10" s="231" t="s">
        <v>7</v>
      </c>
      <c r="E10" s="232"/>
      <c r="F10" s="232"/>
      <c r="G10" s="232"/>
      <c r="H10" s="232"/>
      <c r="I10" s="232"/>
      <c r="J10" s="233"/>
      <c r="K10" s="112"/>
      <c r="L10" s="260" t="s">
        <v>8</v>
      </c>
      <c r="M10" s="235"/>
      <c r="N10" s="393" t="s">
        <v>253</v>
      </c>
      <c r="O10" s="394"/>
      <c r="P10" s="394"/>
      <c r="Q10" s="395"/>
    </row>
    <row r="11" spans="1:17" x14ac:dyDescent="0.25">
      <c r="A11" s="111"/>
      <c r="B11" s="111"/>
      <c r="C11" s="111"/>
      <c r="D11" s="115"/>
      <c r="E11" s="115"/>
      <c r="F11" s="115"/>
      <c r="G11" s="115"/>
      <c r="H11" s="115"/>
      <c r="I11" s="115"/>
      <c r="J11" s="115"/>
      <c r="K11" s="115"/>
      <c r="L11" s="124"/>
      <c r="M11" s="19"/>
      <c r="N11" s="19"/>
      <c r="O11" s="19"/>
      <c r="P11" s="121"/>
    </row>
    <row r="12" spans="1:17" ht="27.75" customHeight="1" x14ac:dyDescent="0.25">
      <c r="A12" s="230" t="s">
        <v>10</v>
      </c>
      <c r="B12" s="230"/>
      <c r="C12" s="230"/>
      <c r="D12" s="237" t="s">
        <v>250</v>
      </c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9"/>
    </row>
    <row r="13" spans="1:17" x14ac:dyDescent="0.25">
      <c r="A13" s="111"/>
      <c r="B13" s="111"/>
      <c r="C13" s="1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29.25" customHeight="1" x14ac:dyDescent="0.25">
      <c r="A14" s="230" t="s">
        <v>12</v>
      </c>
      <c r="B14" s="243"/>
      <c r="C14" s="243"/>
      <c r="D14" s="335" t="s">
        <v>251</v>
      </c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5"/>
    </row>
    <row r="15" spans="1:17" x14ac:dyDescent="0.25">
      <c r="A15" s="111"/>
      <c r="B15" s="111"/>
      <c r="C15" s="1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x14ac:dyDescent="0.25">
      <c r="A16" s="203" t="s">
        <v>14</v>
      </c>
      <c r="B16" s="204"/>
      <c r="C16" s="204"/>
      <c r="D16" s="209" t="s">
        <v>15</v>
      </c>
      <c r="E16" s="209"/>
      <c r="F16" s="209"/>
      <c r="G16" s="209"/>
      <c r="H16" s="209" t="s">
        <v>16</v>
      </c>
      <c r="I16" s="209"/>
      <c r="J16" s="210" t="s">
        <v>17</v>
      </c>
      <c r="K16" s="210"/>
      <c r="L16" s="210"/>
      <c r="M16" s="210"/>
      <c r="N16" s="210"/>
      <c r="O16" s="211" t="s">
        <v>18</v>
      </c>
      <c r="P16" s="212"/>
      <c r="Q16" s="213"/>
    </row>
    <row r="17" spans="1:17" ht="36" x14ac:dyDescent="0.25">
      <c r="A17" s="205"/>
      <c r="B17" s="206"/>
      <c r="C17" s="206"/>
      <c r="D17" s="209"/>
      <c r="E17" s="209"/>
      <c r="F17" s="209"/>
      <c r="G17" s="209"/>
      <c r="H17" s="209"/>
      <c r="I17" s="209"/>
      <c r="J17" s="168" t="s">
        <v>19</v>
      </c>
      <c r="K17" s="169" t="s">
        <v>20</v>
      </c>
      <c r="L17" s="169" t="s">
        <v>21</v>
      </c>
      <c r="M17" s="170" t="s">
        <v>22</v>
      </c>
      <c r="N17" s="170" t="s">
        <v>23</v>
      </c>
      <c r="O17" s="169" t="s">
        <v>21</v>
      </c>
      <c r="P17" s="170" t="s">
        <v>24</v>
      </c>
      <c r="Q17" s="170" t="s">
        <v>23</v>
      </c>
    </row>
    <row r="18" spans="1:17" x14ac:dyDescent="0.25">
      <c r="A18" s="207"/>
      <c r="B18" s="208"/>
      <c r="C18" s="208"/>
      <c r="D18" s="338">
        <v>21844195.550000001</v>
      </c>
      <c r="E18" s="338"/>
      <c r="F18" s="338"/>
      <c r="G18" s="338"/>
      <c r="H18" s="338">
        <v>22128828.5</v>
      </c>
      <c r="I18" s="338"/>
      <c r="J18" s="195">
        <v>5704607.2599999998</v>
      </c>
      <c r="K18" s="195">
        <v>2444575.73</v>
      </c>
      <c r="L18" s="195">
        <v>7034963.4400000004</v>
      </c>
      <c r="M18" s="196">
        <v>6415922.79</v>
      </c>
      <c r="N18" s="197">
        <f>M18/L18</f>
        <v>0.91200513616315249</v>
      </c>
      <c r="O18" s="196">
        <v>7034963.4400000004</v>
      </c>
      <c r="P18" s="198">
        <v>6415922.79</v>
      </c>
      <c r="Q18" s="200">
        <f>P18/O18</f>
        <v>0.91200513616315249</v>
      </c>
    </row>
    <row r="19" spans="1:17" x14ac:dyDescent="0.25">
      <c r="A19" s="111"/>
      <c r="B19" s="111"/>
      <c r="C19" s="111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</row>
    <row r="20" spans="1:17" x14ac:dyDescent="0.25">
      <c r="A20" s="230" t="s">
        <v>113</v>
      </c>
      <c r="B20" s="230"/>
      <c r="C20" s="230"/>
      <c r="D20" s="21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</row>
    <row r="21" spans="1:17" x14ac:dyDescent="0.25">
      <c r="A21" s="124"/>
      <c r="B21" s="124"/>
      <c r="C21" s="19"/>
      <c r="D21" s="19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7" x14ac:dyDescent="0.25">
      <c r="A22" s="219" t="s">
        <v>26</v>
      </c>
      <c r="B22" s="219"/>
      <c r="C22" s="240"/>
      <c r="D22" s="223" t="s">
        <v>258</v>
      </c>
      <c r="E22" s="224"/>
      <c r="F22" s="224"/>
      <c r="G22" s="224"/>
      <c r="H22" s="224"/>
      <c r="I22" s="224"/>
      <c r="J22" s="224"/>
      <c r="K22" s="224"/>
      <c r="L22" s="23"/>
      <c r="M22" s="23"/>
      <c r="N22" s="23"/>
      <c r="O22" s="24" t="s">
        <v>28</v>
      </c>
      <c r="P22" s="227" t="s">
        <v>221</v>
      </c>
      <c r="Q22" s="229"/>
    </row>
    <row r="23" spans="1:17" x14ac:dyDescent="0.25">
      <c r="A23" s="124"/>
      <c r="B23" s="124"/>
      <c r="C23" s="25"/>
      <c r="D23" s="25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7" x14ac:dyDescent="0.25">
      <c r="A24" s="230" t="s">
        <v>29</v>
      </c>
      <c r="B24" s="230"/>
      <c r="C24" s="246"/>
      <c r="D24" s="223" t="s">
        <v>259</v>
      </c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5"/>
    </row>
    <row r="25" spans="1:17" x14ac:dyDescent="0.25">
      <c r="A25" s="124"/>
      <c r="B25" s="124"/>
      <c r="C25" s="25"/>
      <c r="D25" s="25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7" ht="14.25" x14ac:dyDescent="0.25">
      <c r="A26" s="230" t="s">
        <v>31</v>
      </c>
      <c r="B26" s="230"/>
      <c r="C26" s="246"/>
      <c r="D26" s="223" t="s">
        <v>260</v>
      </c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5"/>
    </row>
    <row r="27" spans="1:17" x14ac:dyDescent="0.25">
      <c r="A27" s="124"/>
      <c r="B27" s="124"/>
      <c r="C27" s="25"/>
      <c r="D27" s="26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7" x14ac:dyDescent="0.25">
      <c r="A28" s="219" t="s">
        <v>33</v>
      </c>
      <c r="B28" s="219"/>
      <c r="C28" s="240"/>
      <c r="D28" s="223" t="s">
        <v>34</v>
      </c>
      <c r="E28" s="224"/>
      <c r="F28" s="224"/>
      <c r="G28" s="225"/>
      <c r="H28" s="124"/>
      <c r="I28" s="27" t="s">
        <v>35</v>
      </c>
      <c r="J28" s="27"/>
      <c r="K28" s="27"/>
      <c r="L28" s="27"/>
      <c r="M28" s="27"/>
      <c r="N28" s="27"/>
      <c r="O28" s="252" t="s">
        <v>199</v>
      </c>
      <c r="P28" s="253"/>
    </row>
    <row r="29" spans="1:17" x14ac:dyDescent="0.25">
      <c r="A29" s="124"/>
      <c r="B29" s="124"/>
      <c r="C29" s="111"/>
      <c r="D29" s="28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</row>
    <row r="30" spans="1:17" x14ac:dyDescent="0.25">
      <c r="A30" s="219" t="s">
        <v>37</v>
      </c>
      <c r="B30" s="219"/>
      <c r="C30" s="240"/>
      <c r="D30" s="241" t="s">
        <v>38</v>
      </c>
      <c r="E30" s="241"/>
      <c r="F30" s="241"/>
      <c r="G30" s="242"/>
      <c r="H30" s="124"/>
      <c r="I30" s="219" t="s">
        <v>39</v>
      </c>
      <c r="J30" s="219"/>
      <c r="K30" s="219"/>
      <c r="L30" s="219"/>
      <c r="M30" s="219"/>
      <c r="N30" s="227" t="s">
        <v>83</v>
      </c>
      <c r="O30" s="228"/>
      <c r="P30" s="229"/>
    </row>
    <row r="31" spans="1:17" x14ac:dyDescent="0.25">
      <c r="A31" s="113"/>
      <c r="B31" s="113"/>
      <c r="C31" s="113"/>
      <c r="D31" s="30"/>
      <c r="E31" s="113"/>
      <c r="F31" s="113"/>
      <c r="G31" s="113"/>
      <c r="H31" s="124"/>
      <c r="I31" s="113"/>
      <c r="J31" s="113"/>
      <c r="K31" s="113"/>
      <c r="L31" s="113"/>
      <c r="M31" s="113"/>
      <c r="N31" s="114"/>
      <c r="O31" s="114"/>
      <c r="P31" s="114"/>
    </row>
    <row r="32" spans="1:17" ht="15" x14ac:dyDescent="0.25">
      <c r="A32" s="124"/>
      <c r="B32" s="124"/>
      <c r="C32" s="31"/>
      <c r="D32" s="31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</row>
    <row r="33" spans="1:17" x14ac:dyDescent="0.25">
      <c r="A33" s="230" t="s">
        <v>41</v>
      </c>
      <c r="B33" s="230"/>
      <c r="C33" s="230"/>
      <c r="D33" s="260" t="s">
        <v>42</v>
      </c>
      <c r="E33" s="260"/>
      <c r="F33" s="260"/>
      <c r="G33" s="260"/>
      <c r="H33" s="33" t="s">
        <v>43</v>
      </c>
      <c r="I33" s="124"/>
      <c r="J33" s="124"/>
      <c r="K33" s="124"/>
      <c r="L33" s="124"/>
      <c r="M33" s="124"/>
      <c r="N33" s="124"/>
      <c r="O33" s="124"/>
      <c r="P33" s="124"/>
    </row>
    <row r="34" spans="1:17" x14ac:dyDescent="0.25">
      <c r="A34" s="34"/>
      <c r="B34" s="34"/>
      <c r="C34" s="34"/>
      <c r="D34" s="121"/>
      <c r="E34" s="121"/>
      <c r="F34" s="121"/>
      <c r="G34" s="121"/>
      <c r="H34" s="124"/>
      <c r="I34" s="124"/>
      <c r="J34" s="124"/>
      <c r="K34" s="124"/>
      <c r="L34" s="124"/>
      <c r="M34" s="124"/>
      <c r="N34" s="124"/>
      <c r="O34" s="124"/>
      <c r="P34" s="124"/>
    </row>
    <row r="35" spans="1:17" x14ac:dyDescent="0.25">
      <c r="A35" s="261" t="s">
        <v>44</v>
      </c>
      <c r="B35" s="262"/>
      <c r="C35" s="263"/>
      <c r="D35" s="270" t="s">
        <v>45</v>
      </c>
      <c r="E35" s="271"/>
      <c r="F35" s="272"/>
      <c r="G35" s="250" t="s">
        <v>46</v>
      </c>
      <c r="H35" s="256" t="s">
        <v>17</v>
      </c>
      <c r="I35" s="257"/>
      <c r="J35" s="258"/>
      <c r="K35" s="116"/>
      <c r="L35" s="256" t="s">
        <v>47</v>
      </c>
      <c r="M35" s="257"/>
      <c r="N35" s="258"/>
      <c r="O35" s="292" t="s">
        <v>48</v>
      </c>
      <c r="P35" s="247" t="s">
        <v>49</v>
      </c>
    </row>
    <row r="36" spans="1:17" x14ac:dyDescent="0.25">
      <c r="A36" s="264"/>
      <c r="B36" s="265"/>
      <c r="C36" s="266"/>
      <c r="D36" s="273"/>
      <c r="E36" s="274"/>
      <c r="F36" s="275"/>
      <c r="G36" s="279"/>
      <c r="H36" s="250" t="s">
        <v>19</v>
      </c>
      <c r="I36" s="247" t="s">
        <v>50</v>
      </c>
      <c r="J36" s="247" t="s">
        <v>51</v>
      </c>
      <c r="K36" s="117"/>
      <c r="L36" s="254" t="s">
        <v>19</v>
      </c>
      <c r="M36" s="247" t="s">
        <v>50</v>
      </c>
      <c r="N36" s="254" t="s">
        <v>51</v>
      </c>
      <c r="O36" s="293"/>
      <c r="P36" s="248"/>
    </row>
    <row r="37" spans="1:17" ht="21.75" customHeight="1" x14ac:dyDescent="0.25">
      <c r="A37" s="267"/>
      <c r="B37" s="268"/>
      <c r="C37" s="269"/>
      <c r="D37" s="276"/>
      <c r="E37" s="277"/>
      <c r="F37" s="278"/>
      <c r="G37" s="251"/>
      <c r="H37" s="251"/>
      <c r="I37" s="249"/>
      <c r="J37" s="249"/>
      <c r="K37" s="118"/>
      <c r="L37" s="255"/>
      <c r="M37" s="249"/>
      <c r="N37" s="255"/>
      <c r="O37" s="294"/>
      <c r="P37" s="249"/>
    </row>
    <row r="38" spans="1:17" ht="29.25" customHeight="1" x14ac:dyDescent="0.25">
      <c r="A38" s="340" t="s">
        <v>261</v>
      </c>
      <c r="B38" s="341"/>
      <c r="C38" s="342"/>
      <c r="D38" s="283" t="s">
        <v>263</v>
      </c>
      <c r="E38" s="284"/>
      <c r="F38" s="401"/>
      <c r="G38" s="202">
        <v>138140876</v>
      </c>
      <c r="H38" s="202">
        <v>45719202.07</v>
      </c>
      <c r="I38" s="202">
        <v>45719202.07</v>
      </c>
      <c r="J38" s="201">
        <v>1</v>
      </c>
      <c r="K38" s="40"/>
      <c r="L38" s="202">
        <v>138140876</v>
      </c>
      <c r="M38" s="202">
        <v>45719202.07</v>
      </c>
      <c r="N38" s="41">
        <f>+(M38/L38)</f>
        <v>0.33096070760402591</v>
      </c>
      <c r="O38" s="41">
        <f>+(I38*1)/G38</f>
        <v>0.33096070760402591</v>
      </c>
      <c r="P38" s="42"/>
    </row>
    <row r="39" spans="1:17" ht="29.25" customHeight="1" x14ac:dyDescent="0.25">
      <c r="A39" s="343" t="s">
        <v>262</v>
      </c>
      <c r="B39" s="344"/>
      <c r="C39" s="345"/>
      <c r="D39" s="400" t="s">
        <v>263</v>
      </c>
      <c r="E39" s="469"/>
      <c r="F39" s="469"/>
      <c r="G39" s="202">
        <v>138140876</v>
      </c>
      <c r="H39" s="202">
        <v>45719202.07</v>
      </c>
      <c r="I39" s="202">
        <v>45719202.07</v>
      </c>
      <c r="J39" s="201">
        <v>1</v>
      </c>
      <c r="K39" s="40"/>
      <c r="L39" s="202">
        <v>138140876</v>
      </c>
      <c r="M39" s="202">
        <v>45719202.07</v>
      </c>
      <c r="N39" s="41">
        <f>+(M39/L39)</f>
        <v>0.33096070760402591</v>
      </c>
      <c r="O39" s="41">
        <f>+(I39*1)/G39</f>
        <v>0.33096070760402591</v>
      </c>
      <c r="P39" s="42"/>
      <c r="Q39" s="47"/>
    </row>
    <row r="40" spans="1:17" x14ac:dyDescent="0.25">
      <c r="C40" s="48"/>
      <c r="D40" s="48"/>
      <c r="E40" s="49"/>
      <c r="F40" s="49"/>
      <c r="G40" s="49"/>
    </row>
    <row r="41" spans="1:17" ht="12.75" customHeight="1" x14ac:dyDescent="0.25">
      <c r="A41" s="259" t="s">
        <v>55</v>
      </c>
      <c r="B41" s="259"/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</row>
    <row r="42" spans="1:17" ht="15" customHeight="1" x14ac:dyDescent="0.25">
      <c r="A42" s="259" t="s">
        <v>56</v>
      </c>
      <c r="B42" s="259"/>
      <c r="C42" s="259"/>
      <c r="D42" s="259" t="s">
        <v>57</v>
      </c>
      <c r="E42" s="259"/>
      <c r="F42" s="259"/>
      <c r="G42" s="120">
        <v>2009</v>
      </c>
      <c r="H42" s="52">
        <v>2010</v>
      </c>
      <c r="I42" s="52">
        <v>2011</v>
      </c>
      <c r="J42" s="52">
        <v>2012</v>
      </c>
      <c r="K42" s="52"/>
      <c r="L42" s="52">
        <v>2013</v>
      </c>
      <c r="M42" s="52">
        <v>2014</v>
      </c>
      <c r="N42" s="120" t="s">
        <v>58</v>
      </c>
      <c r="O42" s="52" t="s">
        <v>49</v>
      </c>
    </row>
    <row r="43" spans="1:17" ht="27.75" customHeight="1" x14ac:dyDescent="0.25">
      <c r="A43" s="340" t="s">
        <v>261</v>
      </c>
      <c r="B43" s="341"/>
      <c r="C43" s="342"/>
      <c r="D43" s="339">
        <v>45719202.07</v>
      </c>
      <c r="E43" s="339"/>
      <c r="F43" s="339"/>
      <c r="G43" s="54"/>
      <c r="H43" s="54"/>
      <c r="I43" s="54"/>
      <c r="J43" s="54"/>
      <c r="K43" s="55"/>
      <c r="L43" s="54"/>
      <c r="M43" s="54"/>
      <c r="N43" s="55"/>
      <c r="O43" s="56"/>
    </row>
    <row r="44" spans="1:17" x14ac:dyDescent="0.25">
      <c r="A44" s="343"/>
      <c r="B44" s="344"/>
      <c r="C44" s="345"/>
      <c r="D44" s="339">
        <v>138140876</v>
      </c>
      <c r="E44" s="339"/>
      <c r="F44" s="339"/>
      <c r="G44" s="54"/>
      <c r="H44" s="54"/>
      <c r="I44" s="54"/>
      <c r="J44" s="54"/>
      <c r="K44" s="55"/>
      <c r="L44" s="54"/>
      <c r="M44" s="54"/>
      <c r="N44" s="55"/>
      <c r="O44" s="56"/>
    </row>
    <row r="45" spans="1:17" x14ac:dyDescent="0.25">
      <c r="B45" s="114"/>
      <c r="C45" s="114"/>
      <c r="D45" s="126"/>
      <c r="E45" s="126"/>
      <c r="F45" s="126"/>
      <c r="G45" s="58"/>
      <c r="H45" s="58"/>
      <c r="I45" s="58"/>
      <c r="J45" s="58"/>
      <c r="K45" s="124"/>
      <c r="L45" s="58"/>
      <c r="M45" s="58"/>
      <c r="N45" s="124"/>
      <c r="O45" s="127"/>
    </row>
    <row r="46" spans="1:17" x14ac:dyDescent="0.25">
      <c r="A46" s="111"/>
      <c r="B46" s="111"/>
      <c r="C46" s="111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</row>
    <row r="47" spans="1:17" ht="12.75" customHeight="1" x14ac:dyDescent="0.25">
      <c r="A47" s="219" t="s">
        <v>59</v>
      </c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119"/>
    </row>
    <row r="48" spans="1:17" x14ac:dyDescent="0.25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</row>
    <row r="49" spans="1:16" ht="15" customHeight="1" x14ac:dyDescent="0.25">
      <c r="A49" s="296" t="s">
        <v>60</v>
      </c>
      <c r="B49" s="296"/>
      <c r="C49" s="296"/>
      <c r="D49" s="296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119"/>
    </row>
    <row r="50" spans="1:16" x14ac:dyDescent="0.25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</row>
    <row r="51" spans="1:16" ht="15" customHeight="1" x14ac:dyDescent="0.25">
      <c r="A51" s="295" t="s">
        <v>61</v>
      </c>
      <c r="B51" s="295"/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</row>
    <row r="52" spans="1:16" ht="15" customHeight="1" x14ac:dyDescent="0.25">
      <c r="A52" s="295" t="s">
        <v>62</v>
      </c>
      <c r="B52" s="295"/>
      <c r="C52" s="295"/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295"/>
    </row>
    <row r="53" spans="1:16" ht="15" customHeight="1" x14ac:dyDescent="0.25">
      <c r="A53" s="295" t="s">
        <v>63</v>
      </c>
      <c r="B53" s="295"/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</row>
    <row r="55" spans="1:16" x14ac:dyDescent="0.25">
      <c r="A55" s="297" t="s">
        <v>64</v>
      </c>
      <c r="B55" s="297"/>
      <c r="C55" s="297"/>
      <c r="D55" s="297"/>
      <c r="E55" s="297"/>
      <c r="F55" s="297"/>
      <c r="G55" s="297"/>
      <c r="H55" s="297"/>
      <c r="I55" s="297"/>
      <c r="J55" s="297"/>
      <c r="K55" s="297"/>
      <c r="L55" s="297"/>
      <c r="M55" s="297"/>
      <c r="N55" s="297"/>
      <c r="O55" s="297"/>
      <c r="P55" s="297"/>
    </row>
    <row r="56" spans="1:16" x14ac:dyDescent="0.25">
      <c r="A56" s="295" t="s">
        <v>68</v>
      </c>
      <c r="B56" s="295"/>
      <c r="C56" s="295"/>
    </row>
    <row r="57" spans="1:16" ht="15" x14ac:dyDescent="0.25">
      <c r="A57" s="61" t="s">
        <v>66</v>
      </c>
      <c r="F57" s="298" t="s">
        <v>65</v>
      </c>
      <c r="G57" s="299"/>
      <c r="H57" s="299"/>
      <c r="I57" s="299"/>
      <c r="J57" s="299"/>
      <c r="K57" s="299"/>
      <c r="L57" s="299"/>
    </row>
    <row r="58" spans="1:16" x14ac:dyDescent="0.25">
      <c r="A58" s="66" t="s">
        <v>67</v>
      </c>
    </row>
    <row r="59" spans="1:16" x14ac:dyDescent="0.25">
      <c r="A59" s="65"/>
    </row>
    <row r="60" spans="1:16" x14ac:dyDescent="0.25">
      <c r="A60" s="59"/>
    </row>
    <row r="61" spans="1:16" x14ac:dyDescent="0.25">
      <c r="A61" s="59"/>
    </row>
    <row r="62" spans="1:16" x14ac:dyDescent="0.25">
      <c r="A62" s="60"/>
    </row>
    <row r="63" spans="1:16" x14ac:dyDescent="0.25">
      <c r="A63" s="60"/>
    </row>
    <row r="68" spans="1:16" x14ac:dyDescent="0.25">
      <c r="A68" s="295" t="s">
        <v>69</v>
      </c>
      <c r="B68" s="295"/>
      <c r="C68" s="295"/>
      <c r="D68" s="126"/>
      <c r="E68" s="126"/>
      <c r="F68" s="126"/>
      <c r="G68" s="58"/>
      <c r="H68" s="58"/>
      <c r="I68" s="58"/>
      <c r="J68" s="58"/>
      <c r="K68" s="124"/>
      <c r="L68" s="58"/>
      <c r="M68" s="58"/>
      <c r="N68" s="124"/>
      <c r="O68" s="127"/>
    </row>
    <row r="69" spans="1:16" x14ac:dyDescent="0.25">
      <c r="A69" s="313" t="s">
        <v>218</v>
      </c>
      <c r="B69" s="314"/>
      <c r="C69" s="314"/>
      <c r="D69" s="314"/>
      <c r="E69" s="314"/>
      <c r="F69" s="314"/>
      <c r="G69" s="314"/>
      <c r="H69" s="314"/>
      <c r="I69" s="314"/>
      <c r="J69" s="314"/>
      <c r="K69" s="314"/>
      <c r="L69" s="314"/>
      <c r="M69" s="314"/>
      <c r="N69" s="314"/>
      <c r="O69" s="314"/>
      <c r="P69" s="315"/>
    </row>
    <row r="70" spans="1:16" x14ac:dyDescent="0.25">
      <c r="A70" s="316"/>
      <c r="B70" s="317"/>
      <c r="C70" s="317"/>
      <c r="D70" s="317"/>
      <c r="E70" s="317"/>
      <c r="F70" s="317"/>
      <c r="G70" s="317"/>
      <c r="H70" s="317"/>
      <c r="I70" s="317"/>
      <c r="J70" s="317"/>
      <c r="K70" s="317"/>
      <c r="L70" s="317"/>
      <c r="M70" s="317"/>
      <c r="N70" s="317"/>
      <c r="O70" s="317"/>
      <c r="P70" s="318"/>
    </row>
    <row r="71" spans="1:16" x14ac:dyDescent="0.25">
      <c r="A71" s="316"/>
      <c r="B71" s="317"/>
      <c r="C71" s="317"/>
      <c r="D71" s="317"/>
      <c r="E71" s="317"/>
      <c r="F71" s="317"/>
      <c r="G71" s="317"/>
      <c r="H71" s="317"/>
      <c r="I71" s="317"/>
      <c r="J71" s="317"/>
      <c r="K71" s="317"/>
      <c r="L71" s="317"/>
      <c r="M71" s="317"/>
      <c r="N71" s="317"/>
      <c r="O71" s="317"/>
      <c r="P71" s="318"/>
    </row>
    <row r="72" spans="1:16" x14ac:dyDescent="0.25">
      <c r="A72" s="319"/>
      <c r="B72" s="320"/>
      <c r="C72" s="320"/>
      <c r="D72" s="320"/>
      <c r="E72" s="320"/>
      <c r="F72" s="320"/>
      <c r="G72" s="320"/>
      <c r="H72" s="320"/>
      <c r="I72" s="320"/>
      <c r="J72" s="320"/>
      <c r="K72" s="320"/>
      <c r="L72" s="320"/>
      <c r="M72" s="320"/>
      <c r="N72" s="320"/>
      <c r="O72" s="320"/>
      <c r="P72" s="321"/>
    </row>
    <row r="74" spans="1:16" ht="31.5" customHeight="1" x14ac:dyDescent="0.25">
      <c r="A74" s="322" t="s">
        <v>70</v>
      </c>
      <c r="B74" s="322"/>
      <c r="C74" s="322"/>
      <c r="D74" s="322"/>
      <c r="E74" s="322"/>
      <c r="F74" s="322" t="s">
        <v>71</v>
      </c>
      <c r="G74" s="322"/>
      <c r="H74" s="322"/>
      <c r="I74" s="322" t="s">
        <v>72</v>
      </c>
      <c r="J74" s="322"/>
      <c r="K74" s="322" t="s">
        <v>73</v>
      </c>
      <c r="L74" s="322"/>
      <c r="M74" s="322"/>
      <c r="N74" s="158" t="s">
        <v>201</v>
      </c>
      <c r="O74" s="158" t="s">
        <v>76</v>
      </c>
      <c r="P74" s="159" t="s">
        <v>202</v>
      </c>
    </row>
    <row r="75" spans="1:16" ht="42.75" customHeight="1" x14ac:dyDescent="0.25">
      <c r="A75" s="438" t="s">
        <v>182</v>
      </c>
      <c r="B75" s="438"/>
      <c r="C75" s="438"/>
      <c r="D75" s="438"/>
      <c r="E75" s="438"/>
      <c r="F75" s="324"/>
      <c r="G75" s="324"/>
      <c r="H75" s="324"/>
      <c r="I75" s="322"/>
      <c r="J75" s="322"/>
      <c r="K75" s="322"/>
      <c r="L75" s="322"/>
      <c r="M75" s="322"/>
      <c r="N75" s="154"/>
      <c r="O75" s="154"/>
      <c r="P75" s="154"/>
    </row>
    <row r="76" spans="1:16" ht="54.75" customHeight="1" x14ac:dyDescent="0.25">
      <c r="A76" s="360" t="s">
        <v>183</v>
      </c>
      <c r="B76" s="360"/>
      <c r="C76" s="360"/>
      <c r="D76" s="360"/>
      <c r="E76" s="360"/>
      <c r="F76" s="358" t="s">
        <v>75</v>
      </c>
      <c r="G76" s="358"/>
      <c r="H76" s="358"/>
      <c r="I76" s="330">
        <v>0</v>
      </c>
      <c r="J76" s="330"/>
      <c r="K76" s="358">
        <v>0</v>
      </c>
      <c r="L76" s="358"/>
      <c r="M76" s="358"/>
      <c r="N76" s="142">
        <v>2</v>
      </c>
      <c r="O76" s="143">
        <v>0</v>
      </c>
      <c r="P76" s="144">
        <v>0</v>
      </c>
    </row>
    <row r="77" spans="1:16" ht="54.75" customHeight="1" x14ac:dyDescent="0.25">
      <c r="A77" s="446" t="s">
        <v>184</v>
      </c>
      <c r="B77" s="446"/>
      <c r="C77" s="446"/>
      <c r="D77" s="446"/>
      <c r="E77" s="446"/>
      <c r="F77" s="358"/>
      <c r="G77" s="358"/>
      <c r="H77" s="358"/>
      <c r="I77" s="330"/>
      <c r="J77" s="330"/>
      <c r="K77" s="358"/>
      <c r="L77" s="358"/>
      <c r="M77" s="358"/>
      <c r="N77" s="142"/>
      <c r="O77" s="143"/>
      <c r="P77" s="144"/>
    </row>
    <row r="78" spans="1:16" s="124" customFormat="1" ht="54.75" customHeight="1" x14ac:dyDescent="0.25">
      <c r="A78" s="360" t="s">
        <v>185</v>
      </c>
      <c r="B78" s="360"/>
      <c r="C78" s="360"/>
      <c r="D78" s="360"/>
      <c r="E78" s="360"/>
      <c r="F78" s="358" t="s">
        <v>112</v>
      </c>
      <c r="G78" s="358"/>
      <c r="H78" s="358"/>
      <c r="I78" s="330">
        <v>0</v>
      </c>
      <c r="J78" s="330"/>
      <c r="K78" s="396">
        <v>0</v>
      </c>
      <c r="L78" s="396"/>
      <c r="M78" s="396"/>
      <c r="N78" s="142">
        <v>4</v>
      </c>
      <c r="O78" s="143">
        <v>0</v>
      </c>
      <c r="P78" s="144">
        <v>0</v>
      </c>
    </row>
    <row r="79" spans="1:16" s="124" customFormat="1" x14ac:dyDescent="0.25">
      <c r="A79" s="471"/>
      <c r="B79" s="471"/>
      <c r="C79" s="471"/>
      <c r="D79" s="471"/>
      <c r="E79" s="471"/>
      <c r="F79" s="472"/>
      <c r="G79" s="472"/>
      <c r="H79" s="472"/>
      <c r="I79" s="473"/>
      <c r="J79" s="473"/>
      <c r="K79" s="474"/>
      <c r="L79" s="474"/>
      <c r="M79" s="474"/>
      <c r="O79" s="93"/>
      <c r="P79" s="94"/>
    </row>
    <row r="80" spans="1:16" s="19" customFormat="1" x14ac:dyDescent="0.25">
      <c r="A80" s="374"/>
      <c r="B80" s="374"/>
      <c r="C80" s="374"/>
      <c r="D80" s="374"/>
      <c r="E80" s="374"/>
      <c r="F80" s="475"/>
      <c r="G80" s="475"/>
      <c r="H80" s="475"/>
      <c r="I80" s="476"/>
      <c r="J80" s="476"/>
      <c r="K80" s="369"/>
      <c r="L80" s="369"/>
      <c r="M80" s="369"/>
      <c r="O80" s="91"/>
      <c r="P80" s="92"/>
    </row>
    <row r="81" spans="1:16" s="19" customFormat="1" x14ac:dyDescent="0.25">
      <c r="A81" s="374"/>
      <c r="B81" s="374"/>
      <c r="C81" s="374"/>
      <c r="D81" s="374"/>
      <c r="E81" s="374"/>
      <c r="F81" s="475"/>
      <c r="G81" s="475"/>
      <c r="H81" s="475"/>
      <c r="I81" s="476"/>
      <c r="J81" s="476"/>
      <c r="K81" s="369"/>
      <c r="L81" s="369"/>
      <c r="M81" s="369"/>
      <c r="O81" s="91"/>
      <c r="P81" s="92"/>
    </row>
    <row r="82" spans="1:16" s="19" customFormat="1" x14ac:dyDescent="0.25">
      <c r="A82" s="374"/>
      <c r="B82" s="374"/>
      <c r="C82" s="374"/>
      <c r="D82" s="374"/>
      <c r="E82" s="374"/>
      <c r="F82" s="475"/>
      <c r="G82" s="475"/>
      <c r="H82" s="475"/>
      <c r="I82" s="476"/>
      <c r="J82" s="476"/>
      <c r="K82" s="369"/>
      <c r="L82" s="369"/>
      <c r="M82" s="369"/>
      <c r="O82" s="91"/>
      <c r="P82" s="92"/>
    </row>
    <row r="83" spans="1:16" s="19" customFormat="1" x14ac:dyDescent="0.25">
      <c r="A83" s="374"/>
      <c r="B83" s="374"/>
      <c r="C83" s="374"/>
      <c r="D83" s="374"/>
      <c r="E83" s="374"/>
      <c r="F83" s="475"/>
      <c r="G83" s="475"/>
      <c r="H83" s="475"/>
      <c r="I83" s="476"/>
      <c r="J83" s="476"/>
      <c r="K83" s="369"/>
      <c r="L83" s="369"/>
      <c r="M83" s="369"/>
      <c r="O83" s="91"/>
      <c r="P83" s="92"/>
    </row>
    <row r="84" spans="1:16" s="19" customFormat="1" x14ac:dyDescent="0.25">
      <c r="A84" s="374"/>
      <c r="B84" s="374"/>
      <c r="C84" s="374"/>
      <c r="D84" s="374"/>
      <c r="E84" s="374"/>
      <c r="F84" s="475"/>
      <c r="G84" s="475"/>
      <c r="H84" s="475"/>
      <c r="I84" s="476"/>
      <c r="J84" s="476"/>
      <c r="K84" s="369"/>
      <c r="L84" s="369"/>
      <c r="M84" s="369"/>
      <c r="O84" s="91"/>
      <c r="P84" s="92"/>
    </row>
    <row r="85" spans="1:16" s="19" customFormat="1" x14ac:dyDescent="0.25">
      <c r="A85" s="374"/>
      <c r="B85" s="374"/>
      <c r="C85" s="374"/>
      <c r="D85" s="374"/>
      <c r="E85" s="374"/>
      <c r="F85" s="475"/>
      <c r="G85" s="475"/>
      <c r="H85" s="475"/>
      <c r="I85" s="476"/>
      <c r="J85" s="476"/>
      <c r="K85" s="369"/>
      <c r="L85" s="369"/>
      <c r="M85" s="369"/>
      <c r="O85" s="91"/>
      <c r="P85" s="92"/>
    </row>
    <row r="86" spans="1:16" s="19" customFormat="1" x14ac:dyDescent="0.25">
      <c r="A86" s="374"/>
      <c r="B86" s="374"/>
      <c r="C86" s="374"/>
      <c r="D86" s="374"/>
      <c r="E86" s="374"/>
      <c r="F86" s="475"/>
      <c r="G86" s="475"/>
      <c r="H86" s="475"/>
      <c r="I86" s="476"/>
      <c r="J86" s="476"/>
      <c r="K86" s="369"/>
      <c r="L86" s="369"/>
      <c r="M86" s="369"/>
      <c r="O86" s="91"/>
      <c r="P86" s="92"/>
    </row>
    <row r="87" spans="1:16" s="19" customFormat="1" x14ac:dyDescent="0.25">
      <c r="A87" s="374"/>
      <c r="B87" s="374"/>
      <c r="C87" s="374"/>
      <c r="D87" s="374"/>
      <c r="E87" s="374"/>
      <c r="F87" s="475"/>
      <c r="G87" s="475"/>
      <c r="H87" s="475"/>
      <c r="I87" s="476"/>
      <c r="J87" s="476"/>
      <c r="K87" s="369"/>
      <c r="L87" s="369"/>
      <c r="M87" s="369"/>
      <c r="O87" s="91"/>
      <c r="P87" s="92"/>
    </row>
    <row r="88" spans="1:16" s="19" customFormat="1" x14ac:dyDescent="0.25">
      <c r="A88" s="374"/>
      <c r="B88" s="374"/>
      <c r="C88" s="374"/>
      <c r="D88" s="374"/>
      <c r="E88" s="374"/>
      <c r="F88" s="475"/>
      <c r="G88" s="475"/>
      <c r="H88" s="475"/>
      <c r="I88" s="476"/>
      <c r="J88" s="476"/>
      <c r="K88" s="369"/>
      <c r="L88" s="369"/>
      <c r="M88" s="369"/>
      <c r="O88" s="91"/>
      <c r="P88" s="92"/>
    </row>
    <row r="89" spans="1:16" s="19" customFormat="1" x14ac:dyDescent="0.25">
      <c r="A89" s="374"/>
      <c r="B89" s="374"/>
      <c r="C89" s="374"/>
      <c r="D89" s="374"/>
      <c r="E89" s="374"/>
      <c r="F89" s="475"/>
      <c r="G89" s="475"/>
      <c r="H89" s="475"/>
      <c r="I89" s="476"/>
      <c r="J89" s="476"/>
      <c r="K89" s="369"/>
      <c r="L89" s="369"/>
      <c r="M89" s="369"/>
      <c r="O89" s="91"/>
      <c r="P89" s="92"/>
    </row>
    <row r="90" spans="1:16" s="19" customFormat="1" x14ac:dyDescent="0.25">
      <c r="A90" s="477"/>
      <c r="B90" s="477"/>
      <c r="C90" s="477"/>
      <c r="D90" s="477"/>
      <c r="E90" s="477"/>
      <c r="F90" s="475"/>
      <c r="G90" s="475"/>
      <c r="H90" s="475"/>
      <c r="I90" s="476"/>
      <c r="J90" s="476"/>
      <c r="K90" s="369"/>
      <c r="L90" s="369"/>
      <c r="M90" s="369"/>
      <c r="O90" s="91"/>
      <c r="P90" s="92"/>
    </row>
    <row r="91" spans="1:16" s="19" customFormat="1" x14ac:dyDescent="0.25">
      <c r="A91" s="374"/>
      <c r="B91" s="374"/>
      <c r="C91" s="374"/>
      <c r="D91" s="374"/>
      <c r="E91" s="374"/>
      <c r="F91" s="475"/>
      <c r="G91" s="475"/>
      <c r="H91" s="475"/>
      <c r="I91" s="476"/>
      <c r="J91" s="476"/>
      <c r="K91" s="369"/>
      <c r="L91" s="369"/>
      <c r="M91" s="369"/>
      <c r="O91" s="91"/>
      <c r="P91" s="92"/>
    </row>
    <row r="92" spans="1:16" s="19" customFormat="1" x14ac:dyDescent="0.25">
      <c r="A92" s="374"/>
      <c r="B92" s="374"/>
      <c r="C92" s="374"/>
      <c r="D92" s="374"/>
      <c r="E92" s="374"/>
      <c r="F92" s="475"/>
      <c r="G92" s="475"/>
      <c r="H92" s="475"/>
      <c r="I92" s="476"/>
      <c r="J92" s="476"/>
      <c r="K92" s="369"/>
      <c r="L92" s="369"/>
      <c r="M92" s="369"/>
      <c r="O92" s="91"/>
      <c r="P92" s="92"/>
    </row>
    <row r="93" spans="1:16" s="19" customFormat="1" x14ac:dyDescent="0.25">
      <c r="A93" s="374"/>
      <c r="B93" s="374"/>
      <c r="C93" s="374"/>
      <c r="D93" s="374"/>
      <c r="E93" s="374"/>
      <c r="F93" s="475"/>
      <c r="G93" s="475"/>
      <c r="H93" s="475"/>
      <c r="I93" s="476"/>
      <c r="J93" s="476"/>
      <c r="K93" s="369"/>
      <c r="L93" s="369"/>
      <c r="M93" s="369"/>
      <c r="O93" s="91"/>
      <c r="P93" s="92"/>
    </row>
    <row r="94" spans="1:16" s="19" customFormat="1" x14ac:dyDescent="0.25">
      <c r="A94" s="374"/>
      <c r="B94" s="374"/>
      <c r="C94" s="374"/>
      <c r="D94" s="374"/>
      <c r="E94" s="374"/>
      <c r="F94" s="475"/>
      <c r="G94" s="475"/>
      <c r="H94" s="475"/>
      <c r="I94" s="476"/>
      <c r="J94" s="476"/>
      <c r="K94" s="369"/>
      <c r="L94" s="369"/>
      <c r="M94" s="369"/>
      <c r="O94" s="91"/>
      <c r="P94" s="92"/>
    </row>
    <row r="95" spans="1:16" s="19" customFormat="1" x14ac:dyDescent="0.25">
      <c r="A95" s="477"/>
      <c r="B95" s="477"/>
      <c r="C95" s="477"/>
      <c r="D95" s="477"/>
      <c r="E95" s="477"/>
      <c r="F95" s="475"/>
      <c r="G95" s="475"/>
      <c r="H95" s="475"/>
      <c r="I95" s="476"/>
      <c r="J95" s="476"/>
      <c r="K95" s="369"/>
      <c r="L95" s="369"/>
      <c r="M95" s="369"/>
      <c r="O95" s="91"/>
      <c r="P95" s="92"/>
    </row>
    <row r="96" spans="1:16" s="19" customFormat="1" x14ac:dyDescent="0.25">
      <c r="A96" s="374"/>
      <c r="B96" s="374"/>
      <c r="C96" s="374"/>
      <c r="D96" s="374"/>
      <c r="E96" s="374"/>
      <c r="F96" s="475"/>
      <c r="G96" s="475"/>
      <c r="H96" s="475"/>
      <c r="I96" s="476"/>
      <c r="J96" s="476"/>
      <c r="K96" s="369"/>
      <c r="L96" s="369"/>
      <c r="M96" s="369"/>
      <c r="O96" s="91"/>
      <c r="P96" s="92"/>
    </row>
    <row r="97" spans="1:16" s="19" customFormat="1" x14ac:dyDescent="0.25">
      <c r="A97" s="477"/>
      <c r="B97" s="477"/>
      <c r="C97" s="477"/>
      <c r="D97" s="477"/>
      <c r="E97" s="477"/>
      <c r="F97" s="475"/>
      <c r="G97" s="475"/>
      <c r="H97" s="475"/>
      <c r="I97" s="476"/>
      <c r="J97" s="476"/>
      <c r="K97" s="369"/>
      <c r="L97" s="369"/>
      <c r="M97" s="369"/>
      <c r="O97" s="91"/>
      <c r="P97" s="92"/>
    </row>
    <row r="98" spans="1:16" s="19" customFormat="1" x14ac:dyDescent="0.25">
      <c r="A98" s="374"/>
      <c r="B98" s="374"/>
      <c r="C98" s="374"/>
      <c r="D98" s="374"/>
      <c r="E98" s="374"/>
      <c r="F98" s="475"/>
      <c r="G98" s="475"/>
      <c r="H98" s="475"/>
      <c r="I98" s="476"/>
      <c r="J98" s="476"/>
      <c r="K98" s="369"/>
      <c r="L98" s="369"/>
      <c r="M98" s="369"/>
      <c r="O98" s="91"/>
      <c r="P98" s="92"/>
    </row>
    <row r="99" spans="1:16" s="19" customFormat="1" x14ac:dyDescent="0.25">
      <c r="A99" s="374"/>
      <c r="B99" s="374"/>
      <c r="C99" s="374"/>
      <c r="D99" s="374"/>
      <c r="E99" s="374"/>
      <c r="F99" s="475"/>
      <c r="G99" s="475"/>
      <c r="H99" s="475"/>
      <c r="I99" s="476"/>
      <c r="J99" s="476"/>
      <c r="K99" s="369"/>
      <c r="L99" s="369"/>
      <c r="M99" s="369"/>
      <c r="O99" s="91"/>
      <c r="P99" s="92"/>
    </row>
    <row r="100" spans="1:16" s="19" customFormat="1" x14ac:dyDescent="0.25">
      <c r="A100" s="374"/>
      <c r="B100" s="374"/>
      <c r="C100" s="374"/>
      <c r="D100" s="374"/>
      <c r="E100" s="374"/>
      <c r="F100" s="475"/>
      <c r="G100" s="475"/>
      <c r="H100" s="475"/>
      <c r="I100" s="476"/>
      <c r="J100" s="476"/>
      <c r="K100" s="369"/>
      <c r="L100" s="369"/>
      <c r="M100" s="369"/>
      <c r="O100" s="91"/>
      <c r="P100" s="92"/>
    </row>
    <row r="101" spans="1:16" s="124" customFormat="1" x14ac:dyDescent="0.25">
      <c r="A101" s="374"/>
      <c r="B101" s="374"/>
      <c r="C101" s="374"/>
      <c r="D101" s="374"/>
      <c r="E101" s="374"/>
      <c r="K101" s="121"/>
      <c r="L101" s="121"/>
      <c r="M101" s="121"/>
    </row>
    <row r="102" spans="1:16" s="124" customFormat="1" x14ac:dyDescent="0.25">
      <c r="A102" s="374"/>
      <c r="B102" s="374"/>
      <c r="C102" s="374"/>
      <c r="D102" s="374"/>
      <c r="E102" s="374"/>
      <c r="K102" s="121"/>
      <c r="L102" s="121"/>
      <c r="M102" s="121"/>
    </row>
    <row r="103" spans="1:16" s="124" customFormat="1" x14ac:dyDescent="0.25">
      <c r="A103" s="374"/>
      <c r="B103" s="374"/>
      <c r="C103" s="374"/>
      <c r="D103" s="374"/>
      <c r="E103" s="374"/>
      <c r="K103" s="121"/>
      <c r="L103" s="121"/>
      <c r="M103" s="121"/>
    </row>
    <row r="104" spans="1:16" s="124" customFormat="1" x14ac:dyDescent="0.25">
      <c r="A104" s="374"/>
      <c r="B104" s="374"/>
      <c r="C104" s="374"/>
      <c r="D104" s="374"/>
      <c r="E104" s="374"/>
      <c r="K104" s="121"/>
      <c r="L104" s="121"/>
      <c r="M104" s="121"/>
    </row>
    <row r="105" spans="1:16" s="124" customFormat="1" x14ac:dyDescent="0.25">
      <c r="A105" s="374"/>
      <c r="B105" s="374"/>
      <c r="C105" s="374"/>
      <c r="D105" s="374"/>
      <c r="E105" s="374"/>
      <c r="K105" s="121"/>
      <c r="L105" s="121"/>
      <c r="M105" s="121"/>
    </row>
    <row r="106" spans="1:16" s="124" customFormat="1" x14ac:dyDescent="0.25">
      <c r="A106" s="374"/>
      <c r="B106" s="374"/>
      <c r="C106" s="374"/>
      <c r="D106" s="374"/>
      <c r="E106" s="374"/>
      <c r="K106" s="121"/>
      <c r="L106" s="121"/>
      <c r="M106" s="121"/>
    </row>
    <row r="107" spans="1:16" s="124" customFormat="1" x14ac:dyDescent="0.25">
      <c r="A107" s="374"/>
      <c r="B107" s="374"/>
      <c r="C107" s="374"/>
      <c r="D107" s="374"/>
      <c r="E107" s="374"/>
      <c r="K107" s="121"/>
      <c r="L107" s="121"/>
      <c r="M107" s="121"/>
    </row>
    <row r="108" spans="1:16" s="124" customFormat="1" x14ac:dyDescent="0.25">
      <c r="A108" s="374"/>
      <c r="B108" s="374"/>
      <c r="C108" s="374"/>
      <c r="D108" s="374"/>
      <c r="E108" s="374"/>
      <c r="K108" s="121"/>
      <c r="L108" s="121"/>
      <c r="M108" s="121"/>
    </row>
    <row r="109" spans="1:16" s="124" customFormat="1" x14ac:dyDescent="0.25">
      <c r="A109" s="374"/>
      <c r="B109" s="374"/>
      <c r="C109" s="374"/>
      <c r="D109" s="374"/>
      <c r="E109" s="374"/>
      <c r="K109" s="121"/>
      <c r="L109" s="121"/>
      <c r="M109" s="121"/>
    </row>
    <row r="110" spans="1:16" s="124" customFormat="1" x14ac:dyDescent="0.25">
      <c r="A110" s="374"/>
      <c r="B110" s="374"/>
      <c r="C110" s="374"/>
      <c r="D110" s="374"/>
      <c r="E110" s="374"/>
      <c r="K110" s="121"/>
      <c r="L110" s="121"/>
      <c r="M110" s="121"/>
    </row>
    <row r="111" spans="1:16" s="124" customFormat="1" x14ac:dyDescent="0.25">
      <c r="A111" s="374"/>
      <c r="B111" s="374"/>
      <c r="C111" s="374"/>
      <c r="D111" s="374"/>
      <c r="E111" s="374"/>
      <c r="K111" s="121"/>
      <c r="L111" s="121"/>
      <c r="M111" s="121"/>
    </row>
    <row r="112" spans="1:16" s="124" customFormat="1" x14ac:dyDescent="0.25">
      <c r="A112" s="374"/>
      <c r="B112" s="374"/>
      <c r="C112" s="374"/>
      <c r="D112" s="374"/>
      <c r="E112" s="374"/>
      <c r="K112" s="121"/>
      <c r="L112" s="121"/>
      <c r="M112" s="121"/>
    </row>
    <row r="113" spans="1:13" s="124" customFormat="1" x14ac:dyDescent="0.25">
      <c r="A113" s="374"/>
      <c r="B113" s="374"/>
      <c r="C113" s="374"/>
      <c r="D113" s="374"/>
      <c r="E113" s="374"/>
      <c r="K113" s="121"/>
      <c r="L113" s="121"/>
      <c r="M113" s="121"/>
    </row>
    <row r="114" spans="1:13" s="124" customFormat="1" x14ac:dyDescent="0.25">
      <c r="A114" s="374"/>
      <c r="B114" s="374"/>
      <c r="C114" s="374"/>
      <c r="D114" s="374"/>
      <c r="E114" s="374"/>
      <c r="K114" s="121"/>
      <c r="L114" s="121"/>
      <c r="M114" s="121"/>
    </row>
    <row r="115" spans="1:13" s="124" customFormat="1" x14ac:dyDescent="0.25">
      <c r="A115" s="374"/>
      <c r="B115" s="374"/>
      <c r="C115" s="374"/>
      <c r="D115" s="374"/>
      <c r="E115" s="374"/>
      <c r="K115" s="121"/>
      <c r="L115" s="121"/>
      <c r="M115" s="121"/>
    </row>
    <row r="116" spans="1:13" s="124" customFormat="1" x14ac:dyDescent="0.25">
      <c r="A116" s="374"/>
      <c r="B116" s="374"/>
      <c r="C116" s="374"/>
      <c r="D116" s="374"/>
      <c r="E116" s="374"/>
      <c r="K116" s="121"/>
      <c r="L116" s="121"/>
      <c r="M116" s="121"/>
    </row>
    <row r="117" spans="1:13" s="124" customFormat="1" x14ac:dyDescent="0.25">
      <c r="A117" s="374"/>
      <c r="B117" s="374"/>
      <c r="C117" s="374"/>
      <c r="D117" s="374"/>
      <c r="E117" s="374"/>
      <c r="K117" s="121"/>
      <c r="L117" s="121"/>
      <c r="M117" s="121"/>
    </row>
    <row r="118" spans="1:13" s="124" customFormat="1" x14ac:dyDescent="0.25">
      <c r="A118" s="374"/>
      <c r="B118" s="374"/>
      <c r="C118" s="374"/>
      <c r="D118" s="374"/>
      <c r="E118" s="374"/>
      <c r="K118" s="121"/>
      <c r="L118" s="121"/>
      <c r="M118" s="121"/>
    </row>
    <row r="119" spans="1:13" s="124" customFormat="1" x14ac:dyDescent="0.25">
      <c r="A119" s="374"/>
      <c r="B119" s="374"/>
      <c r="C119" s="374"/>
      <c r="D119" s="374"/>
      <c r="E119" s="374"/>
      <c r="K119" s="121"/>
      <c r="L119" s="121"/>
      <c r="M119" s="121"/>
    </row>
    <row r="120" spans="1:13" s="124" customFormat="1" x14ac:dyDescent="0.25">
      <c r="A120" s="374"/>
      <c r="B120" s="374"/>
      <c r="C120" s="374"/>
      <c r="D120" s="374"/>
      <c r="E120" s="374"/>
      <c r="K120" s="121"/>
      <c r="L120" s="121"/>
      <c r="M120" s="121"/>
    </row>
    <row r="121" spans="1:13" s="124" customFormat="1" x14ac:dyDescent="0.25">
      <c r="A121" s="374"/>
      <c r="B121" s="374"/>
      <c r="C121" s="374"/>
      <c r="D121" s="374"/>
      <c r="E121" s="374"/>
      <c r="K121" s="121"/>
      <c r="L121" s="121"/>
      <c r="M121" s="121"/>
    </row>
    <row r="122" spans="1:13" s="124" customFormat="1" x14ac:dyDescent="0.25">
      <c r="A122" s="374"/>
      <c r="B122" s="374"/>
      <c r="C122" s="374"/>
      <c r="D122" s="374"/>
      <c r="E122" s="374"/>
      <c r="K122" s="121"/>
      <c r="L122" s="121"/>
      <c r="M122" s="121"/>
    </row>
    <row r="123" spans="1:13" s="124" customFormat="1" x14ac:dyDescent="0.25">
      <c r="A123" s="374"/>
      <c r="B123" s="374"/>
      <c r="C123" s="374"/>
      <c r="D123" s="374"/>
      <c r="E123" s="374"/>
      <c r="K123" s="121"/>
      <c r="L123" s="121"/>
      <c r="M123" s="121"/>
    </row>
    <row r="124" spans="1:13" s="124" customFormat="1" x14ac:dyDescent="0.25">
      <c r="A124" s="374"/>
      <c r="B124" s="374"/>
      <c r="C124" s="374"/>
      <c r="D124" s="374"/>
      <c r="E124" s="374"/>
      <c r="K124" s="121"/>
      <c r="L124" s="121"/>
      <c r="M124" s="121"/>
    </row>
    <row r="125" spans="1:13" s="124" customFormat="1" x14ac:dyDescent="0.25">
      <c r="A125" s="374"/>
      <c r="B125" s="374"/>
      <c r="C125" s="374"/>
      <c r="D125" s="374"/>
      <c r="E125" s="374"/>
      <c r="K125" s="121"/>
      <c r="L125" s="121"/>
      <c r="M125" s="121"/>
    </row>
    <row r="126" spans="1:13" s="124" customFormat="1" x14ac:dyDescent="0.25">
      <c r="A126" s="374"/>
      <c r="B126" s="374"/>
      <c r="C126" s="374"/>
      <c r="D126" s="374"/>
      <c r="E126" s="374"/>
      <c r="K126" s="121"/>
      <c r="L126" s="121"/>
      <c r="M126" s="121"/>
    </row>
    <row r="127" spans="1:13" s="124" customFormat="1" x14ac:dyDescent="0.25">
      <c r="A127" s="374"/>
      <c r="B127" s="374"/>
      <c r="C127" s="374"/>
      <c r="D127" s="374"/>
      <c r="E127" s="374"/>
      <c r="K127" s="121"/>
      <c r="L127" s="121"/>
      <c r="M127" s="121"/>
    </row>
    <row r="128" spans="1:13" s="124" customFormat="1" x14ac:dyDescent="0.25">
      <c r="A128" s="374"/>
      <c r="B128" s="374"/>
      <c r="C128" s="374"/>
      <c r="D128" s="374"/>
      <c r="E128" s="374"/>
      <c r="K128" s="121"/>
      <c r="L128" s="121"/>
      <c r="M128" s="121"/>
    </row>
    <row r="129" spans="1:13" s="124" customFormat="1" x14ac:dyDescent="0.25">
      <c r="A129" s="374"/>
      <c r="B129" s="374"/>
      <c r="C129" s="374"/>
      <c r="D129" s="374"/>
      <c r="E129" s="374"/>
      <c r="K129" s="121"/>
      <c r="L129" s="121"/>
      <c r="M129" s="121"/>
    </row>
    <row r="130" spans="1:13" s="124" customFormat="1" x14ac:dyDescent="0.25">
      <c r="A130" s="374"/>
      <c r="B130" s="374"/>
      <c r="C130" s="374"/>
      <c r="D130" s="374"/>
      <c r="E130" s="374"/>
      <c r="K130" s="121"/>
      <c r="L130" s="121"/>
      <c r="M130" s="121"/>
    </row>
    <row r="131" spans="1:13" s="124" customFormat="1" x14ac:dyDescent="0.25">
      <c r="A131" s="374"/>
      <c r="B131" s="374"/>
      <c r="C131" s="374"/>
      <c r="D131" s="374"/>
      <c r="E131" s="374"/>
      <c r="K131" s="121"/>
      <c r="L131" s="121"/>
      <c r="M131" s="121"/>
    </row>
    <row r="132" spans="1:13" s="124" customFormat="1" x14ac:dyDescent="0.25">
      <c r="A132" s="374"/>
      <c r="B132" s="374"/>
      <c r="C132" s="374"/>
      <c r="D132" s="374"/>
      <c r="E132" s="374"/>
      <c r="K132" s="121"/>
      <c r="L132" s="121"/>
      <c r="M132" s="121"/>
    </row>
    <row r="133" spans="1:13" s="124" customFormat="1" x14ac:dyDescent="0.25">
      <c r="A133" s="374"/>
      <c r="B133" s="374"/>
      <c r="C133" s="374"/>
      <c r="D133" s="374"/>
      <c r="E133" s="374"/>
      <c r="K133" s="121"/>
      <c r="L133" s="121"/>
      <c r="M133" s="121"/>
    </row>
    <row r="134" spans="1:13" s="124" customFormat="1" x14ac:dyDescent="0.25">
      <c r="A134" s="374"/>
      <c r="B134" s="374"/>
      <c r="C134" s="374"/>
      <c r="D134" s="374"/>
      <c r="E134" s="374"/>
      <c r="K134" s="121"/>
      <c r="L134" s="121"/>
      <c r="M134" s="121"/>
    </row>
    <row r="135" spans="1:13" s="124" customFormat="1" x14ac:dyDescent="0.25">
      <c r="A135" s="374"/>
      <c r="B135" s="374"/>
      <c r="C135" s="374"/>
      <c r="D135" s="374"/>
      <c r="E135" s="374"/>
      <c r="K135" s="121"/>
      <c r="L135" s="121"/>
      <c r="M135" s="121"/>
    </row>
    <row r="136" spans="1:13" s="124" customFormat="1" x14ac:dyDescent="0.25">
      <c r="A136" s="374"/>
      <c r="B136" s="374"/>
      <c r="C136" s="374"/>
      <c r="D136" s="374"/>
      <c r="E136" s="374"/>
      <c r="K136" s="121"/>
      <c r="L136" s="121"/>
      <c r="M136" s="121"/>
    </row>
    <row r="137" spans="1:13" s="124" customFormat="1" x14ac:dyDescent="0.25">
      <c r="A137" s="374"/>
      <c r="B137" s="374"/>
      <c r="C137" s="374"/>
      <c r="D137" s="374"/>
      <c r="E137" s="374"/>
      <c r="K137" s="121"/>
      <c r="L137" s="121"/>
      <c r="M137" s="121"/>
    </row>
    <row r="138" spans="1:13" s="124" customFormat="1" x14ac:dyDescent="0.25">
      <c r="A138" s="374"/>
      <c r="B138" s="374"/>
      <c r="C138" s="374"/>
      <c r="D138" s="374"/>
      <c r="E138" s="374"/>
      <c r="K138" s="121"/>
      <c r="L138" s="121"/>
      <c r="M138" s="121"/>
    </row>
    <row r="139" spans="1:13" s="124" customFormat="1" x14ac:dyDescent="0.25">
      <c r="A139" s="374"/>
      <c r="B139" s="374"/>
      <c r="C139" s="374"/>
      <c r="D139" s="374"/>
      <c r="E139" s="374"/>
      <c r="K139" s="121"/>
      <c r="L139" s="121"/>
      <c r="M139" s="121"/>
    </row>
    <row r="140" spans="1:13" s="124" customFormat="1" x14ac:dyDescent="0.25">
      <c r="A140" s="374"/>
      <c r="B140" s="374"/>
      <c r="C140" s="374"/>
      <c r="D140" s="374"/>
      <c r="E140" s="374"/>
      <c r="K140" s="121"/>
      <c r="L140" s="121"/>
      <c r="M140" s="121"/>
    </row>
    <row r="141" spans="1:13" s="124" customFormat="1" x14ac:dyDescent="0.25">
      <c r="A141" s="374"/>
      <c r="B141" s="374"/>
      <c r="C141" s="374"/>
      <c r="D141" s="374"/>
      <c r="E141" s="374"/>
      <c r="K141" s="121"/>
      <c r="L141" s="121"/>
      <c r="M141" s="121"/>
    </row>
    <row r="142" spans="1:13" s="124" customFormat="1" x14ac:dyDescent="0.25">
      <c r="A142" s="374"/>
      <c r="B142" s="374"/>
      <c r="C142" s="374"/>
      <c r="D142" s="374"/>
      <c r="E142" s="374"/>
      <c r="K142" s="121"/>
      <c r="L142" s="121"/>
      <c r="M142" s="121"/>
    </row>
    <row r="143" spans="1:13" s="124" customFormat="1" x14ac:dyDescent="0.25">
      <c r="A143" s="374"/>
      <c r="B143" s="374"/>
      <c r="C143" s="374"/>
      <c r="D143" s="374"/>
      <c r="E143" s="374"/>
      <c r="K143" s="121"/>
      <c r="L143" s="121"/>
      <c r="M143" s="121"/>
    </row>
    <row r="144" spans="1:13" s="124" customFormat="1" x14ac:dyDescent="0.25">
      <c r="A144" s="374"/>
      <c r="B144" s="374"/>
      <c r="C144" s="374"/>
      <c r="D144" s="374"/>
      <c r="E144" s="374"/>
      <c r="K144" s="121"/>
      <c r="L144" s="121"/>
      <c r="M144" s="121"/>
    </row>
    <row r="145" spans="1:13" s="124" customFormat="1" x14ac:dyDescent="0.25">
      <c r="A145" s="374"/>
      <c r="B145" s="374"/>
      <c r="C145" s="374"/>
      <c r="D145" s="374"/>
      <c r="E145" s="374"/>
      <c r="K145" s="121"/>
      <c r="L145" s="121"/>
      <c r="M145" s="121"/>
    </row>
    <row r="146" spans="1:13" s="124" customFormat="1" x14ac:dyDescent="0.25">
      <c r="A146" s="374"/>
      <c r="B146" s="374"/>
      <c r="C146" s="374"/>
      <c r="D146" s="374"/>
      <c r="E146" s="374"/>
      <c r="K146" s="121"/>
      <c r="L146" s="121"/>
      <c r="M146" s="121"/>
    </row>
    <row r="147" spans="1:13" s="124" customFormat="1" x14ac:dyDescent="0.25">
      <c r="A147" s="374"/>
      <c r="B147" s="374"/>
      <c r="C147" s="374"/>
      <c r="D147" s="374"/>
      <c r="E147" s="374"/>
      <c r="K147" s="121"/>
      <c r="L147" s="121"/>
      <c r="M147" s="121"/>
    </row>
    <row r="148" spans="1:13" s="124" customFormat="1" x14ac:dyDescent="0.25">
      <c r="A148" s="374"/>
      <c r="B148" s="374"/>
      <c r="C148" s="374"/>
      <c r="D148" s="374"/>
      <c r="E148" s="374"/>
      <c r="K148" s="121"/>
      <c r="L148" s="121"/>
      <c r="M148" s="121"/>
    </row>
    <row r="149" spans="1:13" s="124" customFormat="1" x14ac:dyDescent="0.25">
      <c r="A149" s="374"/>
      <c r="B149" s="374"/>
      <c r="C149" s="374"/>
      <c r="D149" s="374"/>
      <c r="E149" s="374"/>
      <c r="K149" s="121"/>
      <c r="L149" s="121"/>
      <c r="M149" s="121"/>
    </row>
    <row r="150" spans="1:13" s="124" customFormat="1" x14ac:dyDescent="0.25">
      <c r="A150" s="374"/>
      <c r="B150" s="374"/>
      <c r="C150" s="374"/>
      <c r="D150" s="374"/>
      <c r="E150" s="374"/>
      <c r="K150" s="121"/>
      <c r="L150" s="121"/>
      <c r="M150" s="121"/>
    </row>
    <row r="151" spans="1:13" s="124" customFormat="1" x14ac:dyDescent="0.25">
      <c r="A151" s="374"/>
      <c r="B151" s="374"/>
      <c r="C151" s="374"/>
      <c r="D151" s="374"/>
      <c r="E151" s="374"/>
      <c r="K151" s="121"/>
      <c r="L151" s="121"/>
      <c r="M151" s="121"/>
    </row>
    <row r="152" spans="1:13" s="124" customFormat="1" x14ac:dyDescent="0.25">
      <c r="A152" s="374"/>
      <c r="B152" s="374"/>
      <c r="C152" s="374"/>
      <c r="D152" s="374"/>
      <c r="E152" s="374"/>
      <c r="K152" s="121"/>
      <c r="L152" s="121"/>
      <c r="M152" s="121"/>
    </row>
    <row r="153" spans="1:13" s="124" customFormat="1" x14ac:dyDescent="0.25">
      <c r="A153" s="374"/>
      <c r="B153" s="374"/>
      <c r="C153" s="374"/>
      <c r="D153" s="374"/>
      <c r="E153" s="374"/>
      <c r="K153" s="121"/>
      <c r="L153" s="121"/>
      <c r="M153" s="121"/>
    </row>
    <row r="154" spans="1:13" s="124" customFormat="1" x14ac:dyDescent="0.25">
      <c r="A154" s="374"/>
      <c r="B154" s="374"/>
      <c r="C154" s="374"/>
      <c r="D154" s="374"/>
      <c r="E154" s="374"/>
      <c r="K154" s="121"/>
      <c r="L154" s="121"/>
      <c r="M154" s="121"/>
    </row>
    <row r="155" spans="1:13" s="124" customFormat="1" x14ac:dyDescent="0.25">
      <c r="A155" s="374"/>
      <c r="B155" s="374"/>
      <c r="C155" s="374"/>
      <c r="D155" s="374"/>
      <c r="E155" s="374"/>
      <c r="K155" s="121"/>
      <c r="L155" s="121"/>
      <c r="M155" s="121"/>
    </row>
    <row r="156" spans="1:13" s="124" customFormat="1" x14ac:dyDescent="0.25">
      <c r="A156" s="374"/>
      <c r="B156" s="374"/>
      <c r="C156" s="374"/>
      <c r="D156" s="374"/>
      <c r="E156" s="374"/>
      <c r="K156" s="121"/>
      <c r="L156" s="121"/>
      <c r="M156" s="121"/>
    </row>
    <row r="157" spans="1:13" s="124" customFormat="1" x14ac:dyDescent="0.25">
      <c r="A157" s="374"/>
      <c r="B157" s="374"/>
      <c r="C157" s="374"/>
      <c r="D157" s="374"/>
      <c r="E157" s="374"/>
      <c r="K157" s="121"/>
      <c r="L157" s="121"/>
      <c r="M157" s="121"/>
    </row>
    <row r="158" spans="1:13" s="124" customFormat="1" x14ac:dyDescent="0.25">
      <c r="A158" s="374"/>
      <c r="B158" s="374"/>
      <c r="C158" s="374"/>
      <c r="D158" s="374"/>
      <c r="E158" s="374"/>
      <c r="K158" s="121"/>
      <c r="L158" s="121"/>
      <c r="M158" s="121"/>
    </row>
    <row r="159" spans="1:13" s="124" customFormat="1" x14ac:dyDescent="0.25">
      <c r="A159" s="374"/>
      <c r="B159" s="374"/>
      <c r="C159" s="374"/>
      <c r="D159" s="374"/>
      <c r="E159" s="374"/>
      <c r="K159" s="121"/>
      <c r="L159" s="121"/>
      <c r="M159" s="121"/>
    </row>
    <row r="160" spans="1:13" s="124" customFormat="1" x14ac:dyDescent="0.25">
      <c r="A160" s="374"/>
      <c r="B160" s="374"/>
      <c r="C160" s="374"/>
      <c r="D160" s="374"/>
      <c r="E160" s="374"/>
      <c r="K160" s="121"/>
      <c r="L160" s="121"/>
      <c r="M160" s="121"/>
    </row>
    <row r="161" spans="1:13" s="124" customFormat="1" x14ac:dyDescent="0.25">
      <c r="A161" s="374"/>
      <c r="B161" s="374"/>
      <c r="C161" s="374"/>
      <c r="D161" s="374"/>
      <c r="E161" s="374"/>
      <c r="K161" s="121"/>
      <c r="L161" s="121"/>
      <c r="M161" s="121"/>
    </row>
    <row r="162" spans="1:13" s="124" customFormat="1" x14ac:dyDescent="0.25">
      <c r="A162" s="374"/>
      <c r="B162" s="374"/>
      <c r="C162" s="374"/>
      <c r="D162" s="374"/>
      <c r="E162" s="374"/>
      <c r="K162" s="121"/>
      <c r="L162" s="121"/>
      <c r="M162" s="121"/>
    </row>
    <row r="163" spans="1:13" s="124" customFormat="1" x14ac:dyDescent="0.25">
      <c r="A163" s="374"/>
      <c r="B163" s="374"/>
      <c r="C163" s="374"/>
      <c r="D163" s="374"/>
      <c r="E163" s="374"/>
      <c r="K163" s="121"/>
      <c r="L163" s="121"/>
      <c r="M163" s="121"/>
    </row>
    <row r="164" spans="1:13" s="124" customFormat="1" x14ac:dyDescent="0.25">
      <c r="A164" s="374"/>
      <c r="B164" s="374"/>
      <c r="C164" s="374"/>
      <c r="D164" s="374"/>
      <c r="E164" s="374"/>
      <c r="K164" s="121"/>
      <c r="L164" s="121"/>
      <c r="M164" s="121"/>
    </row>
    <row r="165" spans="1:13" s="124" customFormat="1" x14ac:dyDescent="0.25">
      <c r="A165" s="374"/>
      <c r="B165" s="374"/>
      <c r="C165" s="374"/>
      <c r="D165" s="374"/>
      <c r="E165" s="374"/>
      <c r="K165" s="121"/>
      <c r="L165" s="121"/>
      <c r="M165" s="121"/>
    </row>
    <row r="166" spans="1:13" s="124" customFormat="1" x14ac:dyDescent="0.25">
      <c r="A166" s="374"/>
      <c r="B166" s="374"/>
      <c r="C166" s="374"/>
      <c r="D166" s="374"/>
      <c r="E166" s="374"/>
      <c r="K166" s="121"/>
      <c r="L166" s="121"/>
      <c r="M166" s="121"/>
    </row>
    <row r="167" spans="1:13" s="124" customFormat="1" x14ac:dyDescent="0.25">
      <c r="A167" s="374"/>
      <c r="B167" s="374"/>
      <c r="C167" s="374"/>
      <c r="D167" s="374"/>
      <c r="E167" s="374"/>
      <c r="K167" s="121"/>
      <c r="L167" s="121"/>
      <c r="M167" s="121"/>
    </row>
    <row r="168" spans="1:13" s="124" customFormat="1" x14ac:dyDescent="0.25">
      <c r="A168" s="374"/>
      <c r="B168" s="374"/>
      <c r="C168" s="374"/>
      <c r="D168" s="374"/>
      <c r="E168" s="374"/>
      <c r="K168" s="121"/>
      <c r="L168" s="121"/>
      <c r="M168" s="121"/>
    </row>
    <row r="169" spans="1:13" s="124" customFormat="1" x14ac:dyDescent="0.25">
      <c r="A169" s="374"/>
      <c r="B169" s="374"/>
      <c r="C169" s="374"/>
      <c r="D169" s="374"/>
      <c r="E169" s="374"/>
      <c r="K169" s="121"/>
      <c r="L169" s="121"/>
      <c r="M169" s="121"/>
    </row>
    <row r="170" spans="1:13" s="124" customFormat="1" x14ac:dyDescent="0.25">
      <c r="A170" s="374"/>
      <c r="B170" s="374"/>
      <c r="C170" s="374"/>
      <c r="D170" s="374"/>
      <c r="E170" s="374"/>
      <c r="K170" s="121"/>
      <c r="L170" s="121"/>
      <c r="M170" s="121"/>
    </row>
    <row r="171" spans="1:13" s="124" customFormat="1" x14ac:dyDescent="0.25">
      <c r="A171" s="374"/>
      <c r="B171" s="374"/>
      <c r="C171" s="374"/>
      <c r="D171" s="374"/>
      <c r="E171" s="374"/>
      <c r="K171" s="121"/>
      <c r="L171" s="121"/>
      <c r="M171" s="121"/>
    </row>
    <row r="172" spans="1:13" s="124" customFormat="1" x14ac:dyDescent="0.25">
      <c r="A172" s="374"/>
      <c r="B172" s="374"/>
      <c r="C172" s="374"/>
      <c r="D172" s="374"/>
      <c r="E172" s="374"/>
      <c r="K172" s="121"/>
      <c r="L172" s="121"/>
      <c r="M172" s="121"/>
    </row>
    <row r="173" spans="1:13" s="124" customFormat="1" x14ac:dyDescent="0.25">
      <c r="A173" s="374"/>
      <c r="B173" s="374"/>
      <c r="C173" s="374"/>
      <c r="D173" s="374"/>
      <c r="E173" s="374"/>
      <c r="K173" s="121"/>
      <c r="L173" s="121"/>
      <c r="M173" s="121"/>
    </row>
    <row r="174" spans="1:13" s="124" customFormat="1" x14ac:dyDescent="0.25">
      <c r="A174" s="374"/>
      <c r="B174" s="374"/>
      <c r="C174" s="374"/>
      <c r="D174" s="374"/>
      <c r="E174" s="374"/>
      <c r="K174" s="121"/>
      <c r="L174" s="121"/>
      <c r="M174" s="121"/>
    </row>
    <row r="175" spans="1:13" s="124" customFormat="1" x14ac:dyDescent="0.25">
      <c r="A175" s="374"/>
      <c r="B175" s="374"/>
      <c r="C175" s="374"/>
      <c r="D175" s="374"/>
      <c r="E175" s="374"/>
      <c r="K175" s="121"/>
      <c r="L175" s="121"/>
      <c r="M175" s="121"/>
    </row>
    <row r="176" spans="1:13" s="124" customFormat="1" x14ac:dyDescent="0.25">
      <c r="A176" s="374"/>
      <c r="B176" s="374"/>
      <c r="C176" s="374"/>
      <c r="D176" s="374"/>
      <c r="E176" s="374"/>
      <c r="K176" s="121"/>
      <c r="L176" s="121"/>
      <c r="M176" s="121"/>
    </row>
    <row r="177" spans="1:13" s="124" customFormat="1" x14ac:dyDescent="0.25">
      <c r="A177" s="374"/>
      <c r="B177" s="374"/>
      <c r="C177" s="374"/>
      <c r="D177" s="374"/>
      <c r="E177" s="374"/>
      <c r="K177" s="121"/>
      <c r="L177" s="121"/>
      <c r="M177" s="121"/>
    </row>
    <row r="178" spans="1:13" s="124" customFormat="1" x14ac:dyDescent="0.25">
      <c r="A178" s="374"/>
      <c r="B178" s="374"/>
      <c r="C178" s="374"/>
      <c r="D178" s="374"/>
      <c r="E178" s="374"/>
      <c r="K178" s="121"/>
      <c r="L178" s="121"/>
      <c r="M178" s="121"/>
    </row>
    <row r="179" spans="1:13" s="124" customFormat="1" x14ac:dyDescent="0.25">
      <c r="A179" s="374"/>
      <c r="B179" s="374"/>
      <c r="C179" s="374"/>
      <c r="D179" s="374"/>
      <c r="E179" s="374"/>
      <c r="K179" s="121"/>
      <c r="L179" s="121"/>
      <c r="M179" s="121"/>
    </row>
    <row r="180" spans="1:13" s="124" customFormat="1" x14ac:dyDescent="0.25">
      <c r="A180" s="374"/>
      <c r="B180" s="374"/>
      <c r="C180" s="374"/>
      <c r="D180" s="374"/>
      <c r="E180" s="374"/>
      <c r="K180" s="121"/>
      <c r="L180" s="121"/>
      <c r="M180" s="121"/>
    </row>
    <row r="181" spans="1:13" s="124" customFormat="1" x14ac:dyDescent="0.25">
      <c r="A181" s="374"/>
      <c r="B181" s="374"/>
      <c r="C181" s="374"/>
      <c r="D181" s="374"/>
      <c r="E181" s="374"/>
      <c r="K181" s="121"/>
      <c r="L181" s="121"/>
      <c r="M181" s="121"/>
    </row>
    <row r="182" spans="1:13" s="124" customFormat="1" x14ac:dyDescent="0.25">
      <c r="A182" s="374"/>
      <c r="B182" s="374"/>
      <c r="C182" s="374"/>
      <c r="D182" s="374"/>
      <c r="E182" s="374"/>
      <c r="K182" s="121"/>
      <c r="L182" s="121"/>
      <c r="M182" s="121"/>
    </row>
    <row r="183" spans="1:13" s="124" customFormat="1" x14ac:dyDescent="0.25">
      <c r="A183" s="374"/>
      <c r="B183" s="374"/>
      <c r="C183" s="374"/>
      <c r="D183" s="374"/>
      <c r="E183" s="374"/>
      <c r="K183" s="121"/>
      <c r="L183" s="121"/>
      <c r="M183" s="121"/>
    </row>
    <row r="184" spans="1:13" s="124" customFormat="1" x14ac:dyDescent="0.25">
      <c r="A184" s="374"/>
      <c r="B184" s="374"/>
      <c r="C184" s="374"/>
      <c r="D184" s="374"/>
      <c r="E184" s="374"/>
      <c r="K184" s="121"/>
      <c r="L184" s="121"/>
      <c r="M184" s="121"/>
    </row>
    <row r="185" spans="1:13" s="124" customFormat="1" x14ac:dyDescent="0.25">
      <c r="A185" s="374"/>
      <c r="B185" s="374"/>
      <c r="C185" s="374"/>
      <c r="D185" s="374"/>
      <c r="E185" s="374"/>
      <c r="K185" s="121"/>
      <c r="L185" s="121"/>
      <c r="M185" s="121"/>
    </row>
    <row r="186" spans="1:13" s="124" customFormat="1" x14ac:dyDescent="0.25">
      <c r="A186" s="374"/>
      <c r="B186" s="374"/>
      <c r="C186" s="374"/>
      <c r="D186" s="374"/>
      <c r="E186" s="374"/>
      <c r="K186" s="121"/>
      <c r="L186" s="121"/>
      <c r="M186" s="121"/>
    </row>
    <row r="187" spans="1:13" s="124" customFormat="1" x14ac:dyDescent="0.25">
      <c r="A187" s="374"/>
      <c r="B187" s="374"/>
      <c r="C187" s="374"/>
      <c r="D187" s="374"/>
      <c r="E187" s="374"/>
      <c r="K187" s="121"/>
      <c r="L187" s="121"/>
      <c r="M187" s="121"/>
    </row>
    <row r="188" spans="1:13" s="124" customFormat="1" x14ac:dyDescent="0.25">
      <c r="A188" s="374"/>
      <c r="B188" s="374"/>
      <c r="C188" s="374"/>
      <c r="D188" s="374"/>
      <c r="E188" s="374"/>
      <c r="K188" s="121"/>
      <c r="L188" s="121"/>
      <c r="M188" s="121"/>
    </row>
    <row r="189" spans="1:13" s="124" customFormat="1" x14ac:dyDescent="0.25">
      <c r="A189" s="374"/>
      <c r="B189" s="374"/>
      <c r="C189" s="374"/>
      <c r="D189" s="374"/>
      <c r="E189" s="374"/>
    </row>
    <row r="190" spans="1:13" s="124" customFormat="1" x14ac:dyDescent="0.25">
      <c r="A190" s="374"/>
      <c r="B190" s="374"/>
      <c r="C190" s="374"/>
      <c r="D190" s="374"/>
      <c r="E190" s="374"/>
    </row>
    <row r="191" spans="1:13" s="124" customFormat="1" x14ac:dyDescent="0.25">
      <c r="A191" s="374"/>
      <c r="B191" s="374"/>
      <c r="C191" s="374"/>
      <c r="D191" s="374"/>
      <c r="E191" s="374"/>
    </row>
    <row r="192" spans="1:13" s="124" customFormat="1" x14ac:dyDescent="0.25">
      <c r="A192" s="374"/>
      <c r="B192" s="374"/>
      <c r="C192" s="374"/>
      <c r="D192" s="374"/>
      <c r="E192" s="374"/>
    </row>
    <row r="193" spans="1:5" s="124" customFormat="1" x14ac:dyDescent="0.25">
      <c r="A193" s="374"/>
      <c r="B193" s="374"/>
      <c r="C193" s="374"/>
      <c r="D193" s="374"/>
      <c r="E193" s="374"/>
    </row>
    <row r="194" spans="1:5" s="124" customFormat="1" x14ac:dyDescent="0.25">
      <c r="A194" s="374"/>
      <c r="B194" s="374"/>
      <c r="C194" s="374"/>
      <c r="D194" s="374"/>
      <c r="E194" s="374"/>
    </row>
    <row r="195" spans="1:5" s="124" customFormat="1" x14ac:dyDescent="0.25">
      <c r="A195" s="374"/>
      <c r="B195" s="374"/>
      <c r="C195" s="374"/>
      <c r="D195" s="374"/>
      <c r="E195" s="374"/>
    </row>
    <row r="196" spans="1:5" s="124" customFormat="1" x14ac:dyDescent="0.25">
      <c r="A196" s="374"/>
      <c r="B196" s="374"/>
      <c r="C196" s="374"/>
      <c r="D196" s="374"/>
      <c r="E196" s="374"/>
    </row>
    <row r="197" spans="1:5" s="124" customFormat="1" x14ac:dyDescent="0.25">
      <c r="A197" s="374"/>
      <c r="B197" s="374"/>
      <c r="C197" s="374"/>
      <c r="D197" s="374"/>
      <c r="E197" s="374"/>
    </row>
    <row r="198" spans="1:5" s="124" customFormat="1" x14ac:dyDescent="0.25">
      <c r="A198" s="374"/>
      <c r="B198" s="374"/>
      <c r="C198" s="374"/>
      <c r="D198" s="374"/>
      <c r="E198" s="374"/>
    </row>
    <row r="199" spans="1:5" s="124" customFormat="1" x14ac:dyDescent="0.25">
      <c r="A199" s="374"/>
      <c r="B199" s="374"/>
      <c r="C199" s="374"/>
      <c r="D199" s="374"/>
      <c r="E199" s="374"/>
    </row>
    <row r="200" spans="1:5" s="124" customFormat="1" x14ac:dyDescent="0.25">
      <c r="A200" s="374"/>
      <c r="B200" s="374"/>
      <c r="C200" s="374"/>
      <c r="D200" s="374"/>
      <c r="E200" s="374"/>
    </row>
    <row r="201" spans="1:5" s="124" customFormat="1" x14ac:dyDescent="0.25">
      <c r="A201" s="374"/>
      <c r="B201" s="374"/>
      <c r="C201" s="374"/>
      <c r="D201" s="374"/>
      <c r="E201" s="374"/>
    </row>
    <row r="202" spans="1:5" s="124" customFormat="1" x14ac:dyDescent="0.25">
      <c r="A202" s="374"/>
      <c r="B202" s="374"/>
      <c r="C202" s="374"/>
      <c r="D202" s="374"/>
      <c r="E202" s="374"/>
    </row>
    <row r="203" spans="1:5" s="124" customFormat="1" x14ac:dyDescent="0.25">
      <c r="A203" s="374"/>
      <c r="B203" s="374"/>
      <c r="C203" s="374"/>
      <c r="D203" s="374"/>
      <c r="E203" s="374"/>
    </row>
    <row r="204" spans="1:5" s="124" customFormat="1" x14ac:dyDescent="0.25">
      <c r="A204" s="374"/>
      <c r="B204" s="374"/>
      <c r="C204" s="374"/>
      <c r="D204" s="374"/>
      <c r="E204" s="374"/>
    </row>
    <row r="205" spans="1:5" s="124" customFormat="1" x14ac:dyDescent="0.25">
      <c r="A205" s="374"/>
      <c r="B205" s="374"/>
      <c r="C205" s="374"/>
      <c r="D205" s="374"/>
      <c r="E205" s="374"/>
    </row>
    <row r="206" spans="1:5" s="124" customFormat="1" x14ac:dyDescent="0.25">
      <c r="A206" s="374"/>
      <c r="B206" s="374"/>
      <c r="C206" s="374"/>
      <c r="D206" s="374"/>
      <c r="E206" s="374"/>
    </row>
    <row r="207" spans="1:5" s="124" customFormat="1" x14ac:dyDescent="0.25">
      <c r="A207" s="374"/>
      <c r="B207" s="374"/>
      <c r="C207" s="374"/>
      <c r="D207" s="374"/>
      <c r="E207" s="374"/>
    </row>
    <row r="208" spans="1:5" s="124" customFormat="1" x14ac:dyDescent="0.25">
      <c r="A208" s="374"/>
      <c r="B208" s="374"/>
      <c r="C208" s="374"/>
      <c r="D208" s="374"/>
      <c r="E208" s="374"/>
    </row>
    <row r="209" spans="1:5" s="124" customFormat="1" x14ac:dyDescent="0.25">
      <c r="A209" s="374"/>
      <c r="B209" s="374"/>
      <c r="C209" s="374"/>
      <c r="D209" s="374"/>
      <c r="E209" s="374"/>
    </row>
    <row r="210" spans="1:5" s="124" customFormat="1" x14ac:dyDescent="0.25">
      <c r="A210" s="374"/>
      <c r="B210" s="374"/>
      <c r="C210" s="374"/>
      <c r="D210" s="374"/>
      <c r="E210" s="374"/>
    </row>
    <row r="211" spans="1:5" s="124" customFormat="1" x14ac:dyDescent="0.25">
      <c r="A211" s="374"/>
      <c r="B211" s="374"/>
      <c r="C211" s="374"/>
      <c r="D211" s="374"/>
      <c r="E211" s="374"/>
    </row>
    <row r="212" spans="1:5" s="124" customFormat="1" x14ac:dyDescent="0.25">
      <c r="A212" s="374"/>
      <c r="B212" s="374"/>
      <c r="C212" s="374"/>
      <c r="D212" s="374"/>
      <c r="E212" s="374"/>
    </row>
    <row r="213" spans="1:5" s="124" customFormat="1" x14ac:dyDescent="0.25">
      <c r="A213" s="374"/>
      <c r="B213" s="374"/>
      <c r="C213" s="374"/>
      <c r="D213" s="374"/>
      <c r="E213" s="374"/>
    </row>
    <row r="214" spans="1:5" s="124" customFormat="1" x14ac:dyDescent="0.25">
      <c r="A214" s="374"/>
      <c r="B214" s="374"/>
      <c r="C214" s="374"/>
      <c r="D214" s="374"/>
      <c r="E214" s="374"/>
    </row>
    <row r="215" spans="1:5" s="124" customFormat="1" x14ac:dyDescent="0.25">
      <c r="A215" s="374"/>
      <c r="B215" s="374"/>
      <c r="C215" s="374"/>
      <c r="D215" s="374"/>
      <c r="E215" s="374"/>
    </row>
    <row r="216" spans="1:5" s="124" customFormat="1" x14ac:dyDescent="0.25">
      <c r="A216" s="374"/>
      <c r="B216" s="374"/>
      <c r="C216" s="374"/>
      <c r="D216" s="374"/>
      <c r="E216" s="374"/>
    </row>
    <row r="217" spans="1:5" s="124" customFormat="1" x14ac:dyDescent="0.25">
      <c r="A217" s="374"/>
      <c r="B217" s="374"/>
      <c r="C217" s="374"/>
      <c r="D217" s="374"/>
      <c r="E217" s="374"/>
    </row>
    <row r="218" spans="1:5" s="124" customFormat="1" x14ac:dyDescent="0.25">
      <c r="A218" s="374"/>
      <c r="B218" s="374"/>
      <c r="C218" s="374"/>
      <c r="D218" s="374"/>
      <c r="E218" s="374"/>
    </row>
    <row r="219" spans="1:5" s="124" customFormat="1" x14ac:dyDescent="0.25">
      <c r="A219" s="374"/>
      <c r="B219" s="374"/>
      <c r="C219" s="374"/>
      <c r="D219" s="374"/>
      <c r="E219" s="374"/>
    </row>
    <row r="220" spans="1:5" s="124" customFormat="1" x14ac:dyDescent="0.25">
      <c r="A220" s="374"/>
      <c r="B220" s="374"/>
      <c r="C220" s="374"/>
      <c r="D220" s="374"/>
      <c r="E220" s="374"/>
    </row>
    <row r="221" spans="1:5" s="124" customFormat="1" x14ac:dyDescent="0.25">
      <c r="A221" s="374"/>
      <c r="B221" s="374"/>
      <c r="C221" s="374"/>
      <c r="D221" s="374"/>
      <c r="E221" s="374"/>
    </row>
    <row r="222" spans="1:5" s="124" customFormat="1" x14ac:dyDescent="0.25">
      <c r="A222" s="374"/>
      <c r="B222" s="374"/>
      <c r="C222" s="374"/>
      <c r="D222" s="374"/>
      <c r="E222" s="374"/>
    </row>
    <row r="223" spans="1:5" s="124" customFormat="1" x14ac:dyDescent="0.25">
      <c r="A223" s="374"/>
      <c r="B223" s="374"/>
      <c r="C223" s="374"/>
      <c r="D223" s="374"/>
      <c r="E223" s="374"/>
    </row>
    <row r="224" spans="1:5" s="124" customFormat="1" x14ac:dyDescent="0.25">
      <c r="A224" s="374"/>
      <c r="B224" s="374"/>
      <c r="C224" s="374"/>
      <c r="D224" s="374"/>
      <c r="E224" s="374"/>
    </row>
    <row r="225" spans="1:5" s="124" customFormat="1" x14ac:dyDescent="0.25">
      <c r="A225" s="374"/>
      <c r="B225" s="374"/>
      <c r="C225" s="374"/>
      <c r="D225" s="374"/>
      <c r="E225" s="374"/>
    </row>
    <row r="226" spans="1:5" s="124" customFormat="1" x14ac:dyDescent="0.25">
      <c r="A226" s="374"/>
      <c r="B226" s="374"/>
      <c r="C226" s="374"/>
      <c r="D226" s="374"/>
      <c r="E226" s="374"/>
    </row>
    <row r="227" spans="1:5" s="124" customFormat="1" x14ac:dyDescent="0.25">
      <c r="A227" s="374"/>
      <c r="B227" s="374"/>
      <c r="C227" s="374"/>
      <c r="D227" s="374"/>
      <c r="E227" s="374"/>
    </row>
    <row r="228" spans="1:5" s="124" customFormat="1" x14ac:dyDescent="0.25">
      <c r="A228" s="374"/>
      <c r="B228" s="374"/>
      <c r="C228" s="374"/>
      <c r="D228" s="374"/>
      <c r="E228" s="374"/>
    </row>
    <row r="229" spans="1:5" s="124" customFormat="1" x14ac:dyDescent="0.25">
      <c r="A229" s="374"/>
      <c r="B229" s="374"/>
      <c r="C229" s="374"/>
      <c r="D229" s="374"/>
      <c r="E229" s="374"/>
    </row>
    <row r="230" spans="1:5" s="124" customFormat="1" x14ac:dyDescent="0.25">
      <c r="A230" s="374"/>
      <c r="B230" s="374"/>
      <c r="C230" s="374"/>
      <c r="D230" s="374"/>
      <c r="E230" s="374"/>
    </row>
    <row r="231" spans="1:5" s="124" customFormat="1" x14ac:dyDescent="0.25">
      <c r="A231" s="374"/>
      <c r="B231" s="374"/>
      <c r="C231" s="374"/>
      <c r="D231" s="374"/>
      <c r="E231" s="374"/>
    </row>
    <row r="232" spans="1:5" s="124" customFormat="1" x14ac:dyDescent="0.25">
      <c r="A232" s="374"/>
      <c r="B232" s="374"/>
      <c r="C232" s="374"/>
      <c r="D232" s="374"/>
      <c r="E232" s="374"/>
    </row>
    <row r="233" spans="1:5" s="124" customFormat="1" x14ac:dyDescent="0.25">
      <c r="A233" s="374"/>
      <c r="B233" s="374"/>
      <c r="C233" s="374"/>
      <c r="D233" s="374"/>
      <c r="E233" s="374"/>
    </row>
    <row r="234" spans="1:5" s="124" customFormat="1" x14ac:dyDescent="0.25">
      <c r="A234" s="374"/>
      <c r="B234" s="374"/>
      <c r="C234" s="374"/>
      <c r="D234" s="374"/>
      <c r="E234" s="374"/>
    </row>
    <row r="235" spans="1:5" s="124" customFormat="1" x14ac:dyDescent="0.25">
      <c r="A235" s="374"/>
      <c r="B235" s="374"/>
      <c r="C235" s="374"/>
      <c r="D235" s="374"/>
      <c r="E235" s="374"/>
    </row>
    <row r="236" spans="1:5" s="124" customFormat="1" x14ac:dyDescent="0.25">
      <c r="A236" s="374"/>
      <c r="B236" s="374"/>
      <c r="C236" s="374"/>
      <c r="D236" s="374"/>
      <c r="E236" s="374"/>
    </row>
    <row r="237" spans="1:5" s="124" customFormat="1" x14ac:dyDescent="0.25">
      <c r="A237" s="374"/>
      <c r="B237" s="374"/>
      <c r="C237" s="374"/>
      <c r="D237" s="374"/>
      <c r="E237" s="374"/>
    </row>
    <row r="238" spans="1:5" s="124" customFormat="1" x14ac:dyDescent="0.25">
      <c r="A238" s="374"/>
      <c r="B238" s="374"/>
      <c r="C238" s="374"/>
      <c r="D238" s="374"/>
      <c r="E238" s="374"/>
    </row>
    <row r="239" spans="1:5" s="124" customFormat="1" x14ac:dyDescent="0.25">
      <c r="A239" s="374"/>
      <c r="B239" s="374"/>
      <c r="C239" s="374"/>
      <c r="D239" s="374"/>
      <c r="E239" s="374"/>
    </row>
    <row r="240" spans="1:5" s="124" customFormat="1" x14ac:dyDescent="0.25">
      <c r="A240" s="374"/>
      <c r="B240" s="374"/>
      <c r="C240" s="374"/>
      <c r="D240" s="374"/>
      <c r="E240" s="374"/>
    </row>
    <row r="241" spans="1:5" s="124" customFormat="1" x14ac:dyDescent="0.25">
      <c r="A241" s="374"/>
      <c r="B241" s="374"/>
      <c r="C241" s="374"/>
      <c r="D241" s="374"/>
      <c r="E241" s="374"/>
    </row>
    <row r="242" spans="1:5" s="124" customFormat="1" x14ac:dyDescent="0.25">
      <c r="A242" s="374"/>
      <c r="B242" s="374"/>
      <c r="C242" s="374"/>
      <c r="D242" s="374"/>
      <c r="E242" s="374"/>
    </row>
    <row r="243" spans="1:5" s="124" customFormat="1" x14ac:dyDescent="0.25">
      <c r="A243" s="374"/>
      <c r="B243" s="374"/>
      <c r="C243" s="374"/>
      <c r="D243" s="374"/>
      <c r="E243" s="374"/>
    </row>
    <row r="244" spans="1:5" s="124" customFormat="1" x14ac:dyDescent="0.25">
      <c r="A244" s="374"/>
      <c r="B244" s="374"/>
      <c r="C244" s="374"/>
      <c r="D244" s="374"/>
      <c r="E244" s="374"/>
    </row>
    <row r="245" spans="1:5" s="124" customFormat="1" x14ac:dyDescent="0.25">
      <c r="A245" s="374"/>
      <c r="B245" s="374"/>
      <c r="C245" s="374"/>
      <c r="D245" s="374"/>
      <c r="E245" s="374"/>
    </row>
    <row r="246" spans="1:5" s="124" customFormat="1" x14ac:dyDescent="0.25">
      <c r="A246" s="374"/>
      <c r="B246" s="374"/>
      <c r="C246" s="374"/>
      <c r="D246" s="374"/>
      <c r="E246" s="374"/>
    </row>
    <row r="247" spans="1:5" s="124" customFormat="1" x14ac:dyDescent="0.25">
      <c r="A247" s="374"/>
      <c r="B247" s="374"/>
      <c r="C247" s="374"/>
      <c r="D247" s="374"/>
      <c r="E247" s="374"/>
    </row>
    <row r="248" spans="1:5" s="124" customFormat="1" x14ac:dyDescent="0.25">
      <c r="A248" s="374"/>
      <c r="B248" s="374"/>
      <c r="C248" s="374"/>
      <c r="D248" s="374"/>
      <c r="E248" s="374"/>
    </row>
    <row r="249" spans="1:5" s="124" customFormat="1" x14ac:dyDescent="0.25">
      <c r="A249" s="374"/>
      <c r="B249" s="374"/>
      <c r="C249" s="374"/>
      <c r="D249" s="374"/>
      <c r="E249" s="374"/>
    </row>
    <row r="250" spans="1:5" s="124" customFormat="1" x14ac:dyDescent="0.25">
      <c r="A250" s="374"/>
      <c r="B250" s="374"/>
      <c r="C250" s="374"/>
      <c r="D250" s="374"/>
      <c r="E250" s="374"/>
    </row>
    <row r="251" spans="1:5" s="124" customFormat="1" x14ac:dyDescent="0.25">
      <c r="A251" s="374"/>
      <c r="B251" s="374"/>
      <c r="C251" s="374"/>
      <c r="D251" s="374"/>
      <c r="E251" s="374"/>
    </row>
    <row r="252" spans="1:5" s="124" customFormat="1" x14ac:dyDescent="0.25">
      <c r="A252" s="374"/>
      <c r="B252" s="374"/>
      <c r="C252" s="374"/>
      <c r="D252" s="374"/>
      <c r="E252" s="374"/>
    </row>
    <row r="253" spans="1:5" s="124" customFormat="1" x14ac:dyDescent="0.25">
      <c r="A253" s="374"/>
      <c r="B253" s="374"/>
      <c r="C253" s="374"/>
      <c r="D253" s="374"/>
      <c r="E253" s="374"/>
    </row>
    <row r="254" spans="1:5" s="124" customFormat="1" x14ac:dyDescent="0.25">
      <c r="A254" s="374"/>
      <c r="B254" s="374"/>
      <c r="C254" s="374"/>
      <c r="D254" s="374"/>
      <c r="E254" s="374"/>
    </row>
    <row r="255" spans="1:5" s="124" customFormat="1" x14ac:dyDescent="0.25">
      <c r="A255" s="374"/>
      <c r="B255" s="374"/>
      <c r="C255" s="374"/>
      <c r="D255" s="374"/>
      <c r="E255" s="374"/>
    </row>
    <row r="256" spans="1:5" s="124" customFormat="1" x14ac:dyDescent="0.25">
      <c r="A256" s="374"/>
      <c r="B256" s="374"/>
      <c r="C256" s="374"/>
      <c r="D256" s="374"/>
      <c r="E256" s="374"/>
    </row>
    <row r="257" spans="1:5" s="124" customFormat="1" x14ac:dyDescent="0.25">
      <c r="A257" s="374"/>
      <c r="B257" s="374"/>
      <c r="C257" s="374"/>
      <c r="D257" s="374"/>
      <c r="E257" s="374"/>
    </row>
    <row r="258" spans="1:5" s="124" customFormat="1" x14ac:dyDescent="0.25">
      <c r="A258" s="374"/>
      <c r="B258" s="374"/>
      <c r="C258" s="374"/>
      <c r="D258" s="374"/>
      <c r="E258" s="374"/>
    </row>
    <row r="259" spans="1:5" s="124" customFormat="1" x14ac:dyDescent="0.25">
      <c r="A259" s="374"/>
      <c r="B259" s="374"/>
      <c r="C259" s="374"/>
      <c r="D259" s="374"/>
      <c r="E259" s="374"/>
    </row>
    <row r="260" spans="1:5" s="124" customFormat="1" x14ac:dyDescent="0.25">
      <c r="A260" s="374"/>
      <c r="B260" s="374"/>
      <c r="C260" s="374"/>
      <c r="D260" s="374"/>
      <c r="E260" s="374"/>
    </row>
    <row r="261" spans="1:5" s="124" customFormat="1" x14ac:dyDescent="0.25">
      <c r="A261" s="374"/>
      <c r="B261" s="374"/>
      <c r="C261" s="374"/>
      <c r="D261" s="374"/>
      <c r="E261" s="374"/>
    </row>
    <row r="262" spans="1:5" s="124" customFormat="1" x14ac:dyDescent="0.25">
      <c r="A262" s="374"/>
      <c r="B262" s="374"/>
      <c r="C262" s="374"/>
      <c r="D262" s="374"/>
      <c r="E262" s="374"/>
    </row>
    <row r="263" spans="1:5" s="124" customFormat="1" x14ac:dyDescent="0.25">
      <c r="A263" s="374"/>
      <c r="B263" s="374"/>
      <c r="C263" s="374"/>
      <c r="D263" s="374"/>
      <c r="E263" s="374"/>
    </row>
    <row r="264" spans="1:5" s="124" customFormat="1" x14ac:dyDescent="0.25">
      <c r="A264" s="374"/>
      <c r="B264" s="374"/>
      <c r="C264" s="374"/>
      <c r="D264" s="374"/>
      <c r="E264" s="374"/>
    </row>
    <row r="265" spans="1:5" s="124" customFormat="1" x14ac:dyDescent="0.25">
      <c r="A265" s="374"/>
      <c r="B265" s="374"/>
      <c r="C265" s="374"/>
      <c r="D265" s="374"/>
      <c r="E265" s="374"/>
    </row>
    <row r="266" spans="1:5" s="124" customFormat="1" x14ac:dyDescent="0.25">
      <c r="A266" s="374"/>
      <c r="B266" s="374"/>
      <c r="C266" s="374"/>
      <c r="D266" s="374"/>
      <c r="E266" s="374"/>
    </row>
    <row r="267" spans="1:5" s="124" customFormat="1" x14ac:dyDescent="0.25">
      <c r="A267" s="374"/>
      <c r="B267" s="374"/>
      <c r="C267" s="374"/>
      <c r="D267" s="374"/>
      <c r="E267" s="374"/>
    </row>
    <row r="268" spans="1:5" s="124" customFormat="1" x14ac:dyDescent="0.25">
      <c r="A268" s="374"/>
      <c r="B268" s="374"/>
      <c r="C268" s="374"/>
      <c r="D268" s="374"/>
      <c r="E268" s="374"/>
    </row>
    <row r="269" spans="1:5" s="124" customFormat="1" x14ac:dyDescent="0.25">
      <c r="A269" s="374"/>
      <c r="B269" s="374"/>
      <c r="C269" s="374"/>
      <c r="D269" s="374"/>
      <c r="E269" s="374"/>
    </row>
    <row r="270" spans="1:5" s="124" customFormat="1" x14ac:dyDescent="0.25">
      <c r="A270" s="374"/>
      <c r="B270" s="374"/>
      <c r="C270" s="374"/>
      <c r="D270" s="374"/>
      <c r="E270" s="374"/>
    </row>
    <row r="271" spans="1:5" s="124" customFormat="1" x14ac:dyDescent="0.25">
      <c r="A271" s="374"/>
      <c r="B271" s="374"/>
      <c r="C271" s="374"/>
      <c r="D271" s="374"/>
      <c r="E271" s="374"/>
    </row>
    <row r="272" spans="1:5" s="124" customFormat="1" x14ac:dyDescent="0.25">
      <c r="A272" s="374"/>
      <c r="B272" s="374"/>
      <c r="C272" s="374"/>
      <c r="D272" s="374"/>
      <c r="E272" s="374"/>
    </row>
    <row r="273" spans="1:5" s="124" customFormat="1" x14ac:dyDescent="0.25">
      <c r="A273" s="374"/>
      <c r="B273" s="374"/>
      <c r="C273" s="374"/>
      <c r="D273" s="374"/>
      <c r="E273" s="374"/>
    </row>
    <row r="274" spans="1:5" s="124" customFormat="1" x14ac:dyDescent="0.25">
      <c r="A274" s="374"/>
      <c r="B274" s="374"/>
      <c r="C274" s="374"/>
      <c r="D274" s="374"/>
      <c r="E274" s="374"/>
    </row>
    <row r="275" spans="1:5" s="124" customFormat="1" x14ac:dyDescent="0.25"/>
    <row r="276" spans="1:5" s="124" customFormat="1" x14ac:dyDescent="0.25"/>
    <row r="277" spans="1:5" s="124" customFormat="1" x14ac:dyDescent="0.25"/>
    <row r="278" spans="1:5" s="124" customFormat="1" x14ac:dyDescent="0.25"/>
    <row r="279" spans="1:5" s="124" customFormat="1" x14ac:dyDescent="0.25"/>
    <row r="280" spans="1:5" s="124" customFormat="1" x14ac:dyDescent="0.25"/>
    <row r="281" spans="1:5" s="124" customFormat="1" x14ac:dyDescent="0.25"/>
    <row r="282" spans="1:5" s="124" customFormat="1" x14ac:dyDescent="0.25"/>
    <row r="283" spans="1:5" s="124" customFormat="1" x14ac:dyDescent="0.25"/>
    <row r="284" spans="1:5" s="124" customFormat="1" x14ac:dyDescent="0.25"/>
    <row r="285" spans="1:5" s="124" customFormat="1" x14ac:dyDescent="0.25"/>
    <row r="286" spans="1:5" s="124" customFormat="1" x14ac:dyDescent="0.25"/>
    <row r="287" spans="1:5" s="124" customFormat="1" x14ac:dyDescent="0.25"/>
    <row r="288" spans="1:5" s="124" customFormat="1" x14ac:dyDescent="0.25"/>
    <row r="289" s="124" customFormat="1" x14ac:dyDescent="0.25"/>
    <row r="290" s="124" customFormat="1" x14ac:dyDescent="0.25"/>
    <row r="291" s="124" customFormat="1" x14ac:dyDescent="0.25"/>
    <row r="292" s="124" customFormat="1" x14ac:dyDescent="0.25"/>
    <row r="293" s="124" customFormat="1" x14ac:dyDescent="0.25"/>
    <row r="294" s="124" customFormat="1" x14ac:dyDescent="0.25"/>
    <row r="295" s="124" customFormat="1" x14ac:dyDescent="0.25"/>
    <row r="296" s="124" customFormat="1" x14ac:dyDescent="0.25"/>
    <row r="297" s="124" customFormat="1" x14ac:dyDescent="0.25"/>
    <row r="298" s="124" customFormat="1" x14ac:dyDescent="0.25"/>
    <row r="299" s="124" customFormat="1" x14ac:dyDescent="0.25"/>
    <row r="300" s="124" customFormat="1" x14ac:dyDescent="0.25"/>
    <row r="301" s="124" customFormat="1" x14ac:dyDescent="0.25"/>
    <row r="302" s="124" customFormat="1" x14ac:dyDescent="0.25"/>
    <row r="303" s="124" customFormat="1" x14ac:dyDescent="0.25"/>
    <row r="304" s="124" customFormat="1" x14ac:dyDescent="0.25"/>
    <row r="305" s="124" customFormat="1" x14ac:dyDescent="0.25"/>
    <row r="306" s="124" customFormat="1" x14ac:dyDescent="0.25"/>
    <row r="307" s="124" customFormat="1" x14ac:dyDescent="0.25"/>
    <row r="308" s="124" customFormat="1" x14ac:dyDescent="0.25"/>
    <row r="309" s="124" customFormat="1" x14ac:dyDescent="0.25"/>
    <row r="310" s="124" customFormat="1" x14ac:dyDescent="0.25"/>
    <row r="311" s="124" customFormat="1" x14ac:dyDescent="0.25"/>
    <row r="312" s="124" customFormat="1" x14ac:dyDescent="0.25"/>
    <row r="313" s="124" customFormat="1" x14ac:dyDescent="0.25"/>
    <row r="314" s="124" customFormat="1" x14ac:dyDescent="0.25"/>
    <row r="315" s="124" customFormat="1" x14ac:dyDescent="0.25"/>
    <row r="316" s="124" customFormat="1" x14ac:dyDescent="0.25"/>
    <row r="317" s="124" customFormat="1" x14ac:dyDescent="0.25"/>
    <row r="318" s="124" customFormat="1" x14ac:dyDescent="0.25"/>
    <row r="319" s="124" customFormat="1" x14ac:dyDescent="0.25"/>
    <row r="320" s="124" customFormat="1" x14ac:dyDescent="0.25"/>
    <row r="321" s="124" customFormat="1" x14ac:dyDescent="0.25"/>
    <row r="322" s="124" customFormat="1" x14ac:dyDescent="0.25"/>
    <row r="323" s="124" customFormat="1" x14ac:dyDescent="0.25"/>
    <row r="324" s="124" customFormat="1" x14ac:dyDescent="0.25"/>
    <row r="325" s="124" customFormat="1" x14ac:dyDescent="0.25"/>
    <row r="326" s="124" customFormat="1" x14ac:dyDescent="0.25"/>
    <row r="327" s="124" customFormat="1" x14ac:dyDescent="0.25"/>
    <row r="328" s="124" customFormat="1" x14ac:dyDescent="0.25"/>
    <row r="329" s="124" customFormat="1" x14ac:dyDescent="0.25"/>
    <row r="330" s="124" customFormat="1" x14ac:dyDescent="0.25"/>
    <row r="331" s="124" customFormat="1" x14ac:dyDescent="0.25"/>
    <row r="332" s="124" customFormat="1" x14ac:dyDescent="0.25"/>
    <row r="333" s="124" customFormat="1" x14ac:dyDescent="0.25"/>
    <row r="334" s="124" customFormat="1" x14ac:dyDescent="0.25"/>
    <row r="335" s="124" customFormat="1" x14ac:dyDescent="0.25"/>
    <row r="336" s="124" customFormat="1" x14ac:dyDescent="0.25"/>
    <row r="337" s="124" customFormat="1" x14ac:dyDescent="0.25"/>
    <row r="338" s="124" customFormat="1" x14ac:dyDescent="0.25"/>
    <row r="339" s="124" customFormat="1" x14ac:dyDescent="0.25"/>
    <row r="340" s="124" customFormat="1" x14ac:dyDescent="0.25"/>
    <row r="341" s="124" customFormat="1" x14ac:dyDescent="0.25"/>
    <row r="342" s="124" customFormat="1" x14ac:dyDescent="0.25"/>
    <row r="343" s="124" customFormat="1" x14ac:dyDescent="0.25"/>
    <row r="344" s="124" customFormat="1" x14ac:dyDescent="0.25"/>
    <row r="345" s="124" customFormat="1" x14ac:dyDescent="0.25"/>
  </sheetData>
  <mergeCells count="355">
    <mergeCell ref="A10:C10"/>
    <mergeCell ref="D10:J10"/>
    <mergeCell ref="L10:M10"/>
    <mergeCell ref="N10:Q10"/>
    <mergeCell ref="A12:C12"/>
    <mergeCell ref="D12:Q12"/>
    <mergeCell ref="A4:Q4"/>
    <mergeCell ref="A6:C6"/>
    <mergeCell ref="O6:Q6"/>
    <mergeCell ref="A8:C8"/>
    <mergeCell ref="D8:J8"/>
    <mergeCell ref="L8:N8"/>
    <mergeCell ref="O8:Q8"/>
    <mergeCell ref="A20:C20"/>
    <mergeCell ref="A22:C22"/>
    <mergeCell ref="D22:K22"/>
    <mergeCell ref="P22:Q22"/>
    <mergeCell ref="A24:C24"/>
    <mergeCell ref="D24:Q24"/>
    <mergeCell ref="A14:C14"/>
    <mergeCell ref="D14:Q14"/>
    <mergeCell ref="A16:C18"/>
    <mergeCell ref="D16:G17"/>
    <mergeCell ref="H16:I17"/>
    <mergeCell ref="J16:N16"/>
    <mergeCell ref="O16:Q16"/>
    <mergeCell ref="D18:G18"/>
    <mergeCell ref="H18:I18"/>
    <mergeCell ref="A26:C26"/>
    <mergeCell ref="D26:Q26"/>
    <mergeCell ref="A28:C28"/>
    <mergeCell ref="D28:G28"/>
    <mergeCell ref="O28:P28"/>
    <mergeCell ref="A30:C30"/>
    <mergeCell ref="D30:G30"/>
    <mergeCell ref="I30:M30"/>
    <mergeCell ref="N30:P30"/>
    <mergeCell ref="P35:P37"/>
    <mergeCell ref="H36:H37"/>
    <mergeCell ref="I36:I37"/>
    <mergeCell ref="J36:J37"/>
    <mergeCell ref="L36:L37"/>
    <mergeCell ref="M36:M37"/>
    <mergeCell ref="N36:N37"/>
    <mergeCell ref="A33:C33"/>
    <mergeCell ref="D33:G33"/>
    <mergeCell ref="A35:C37"/>
    <mergeCell ref="D35:F37"/>
    <mergeCell ref="G35:G37"/>
    <mergeCell ref="H35:J35"/>
    <mergeCell ref="A38:C38"/>
    <mergeCell ref="D38:F38"/>
    <mergeCell ref="A39:C39"/>
    <mergeCell ref="D39:F39"/>
    <mergeCell ref="A41:O41"/>
    <mergeCell ref="A42:C42"/>
    <mergeCell ref="D42:F42"/>
    <mergeCell ref="L35:N35"/>
    <mergeCell ref="O35:O37"/>
    <mergeCell ref="A51:P51"/>
    <mergeCell ref="A52:P52"/>
    <mergeCell ref="A53:P53"/>
    <mergeCell ref="A55:P55"/>
    <mergeCell ref="A56:C56"/>
    <mergeCell ref="F57:L57"/>
    <mergeCell ref="A43:C43"/>
    <mergeCell ref="D43:F43"/>
    <mergeCell ref="A44:C44"/>
    <mergeCell ref="D44:F44"/>
    <mergeCell ref="A47:O47"/>
    <mergeCell ref="A49:O49"/>
    <mergeCell ref="A75:E75"/>
    <mergeCell ref="F75:H75"/>
    <mergeCell ref="I75:J75"/>
    <mergeCell ref="K75:M75"/>
    <mergeCell ref="A76:E76"/>
    <mergeCell ref="F76:H76"/>
    <mergeCell ref="I76:J76"/>
    <mergeCell ref="K76:M76"/>
    <mergeCell ref="A68:C68"/>
    <mergeCell ref="A69:P72"/>
    <mergeCell ref="A74:E74"/>
    <mergeCell ref="F74:H74"/>
    <mergeCell ref="I74:J74"/>
    <mergeCell ref="K74:M74"/>
    <mergeCell ref="A79:E79"/>
    <mergeCell ref="F79:H79"/>
    <mergeCell ref="I79:J79"/>
    <mergeCell ref="K79:M79"/>
    <mergeCell ref="A80:E80"/>
    <mergeCell ref="F80:H80"/>
    <mergeCell ref="I80:J80"/>
    <mergeCell ref="K80:M80"/>
    <mergeCell ref="A77:E77"/>
    <mergeCell ref="F77:H77"/>
    <mergeCell ref="I77:J77"/>
    <mergeCell ref="K77:M77"/>
    <mergeCell ref="A78:E78"/>
    <mergeCell ref="F78:H78"/>
    <mergeCell ref="I78:J78"/>
    <mergeCell ref="K78:M78"/>
    <mergeCell ref="A83:E83"/>
    <mergeCell ref="F83:H83"/>
    <mergeCell ref="I83:J83"/>
    <mergeCell ref="K83:M83"/>
    <mergeCell ref="A84:E84"/>
    <mergeCell ref="F84:H84"/>
    <mergeCell ref="I84:J84"/>
    <mergeCell ref="K84:M84"/>
    <mergeCell ref="A81:E81"/>
    <mergeCell ref="F81:H81"/>
    <mergeCell ref="I81:J81"/>
    <mergeCell ref="K81:M81"/>
    <mergeCell ref="A82:E82"/>
    <mergeCell ref="F82:H82"/>
    <mergeCell ref="I82:J82"/>
    <mergeCell ref="K82:M82"/>
    <mergeCell ref="A87:E87"/>
    <mergeCell ref="F87:H87"/>
    <mergeCell ref="I87:J87"/>
    <mergeCell ref="K87:M87"/>
    <mergeCell ref="A88:E88"/>
    <mergeCell ref="F88:H88"/>
    <mergeCell ref="I88:J88"/>
    <mergeCell ref="K88:M88"/>
    <mergeCell ref="A85:E85"/>
    <mergeCell ref="F85:H85"/>
    <mergeCell ref="I85:J85"/>
    <mergeCell ref="K85:M85"/>
    <mergeCell ref="A86:E86"/>
    <mergeCell ref="F86:H86"/>
    <mergeCell ref="I86:J86"/>
    <mergeCell ref="K86:M86"/>
    <mergeCell ref="A91:E91"/>
    <mergeCell ref="F91:H91"/>
    <mergeCell ref="I91:J91"/>
    <mergeCell ref="K91:M91"/>
    <mergeCell ref="A92:E92"/>
    <mergeCell ref="F92:H92"/>
    <mergeCell ref="I92:J92"/>
    <mergeCell ref="K92:M92"/>
    <mergeCell ref="A89:E89"/>
    <mergeCell ref="F89:H89"/>
    <mergeCell ref="I89:J89"/>
    <mergeCell ref="K89:M89"/>
    <mergeCell ref="A90:E90"/>
    <mergeCell ref="F90:H90"/>
    <mergeCell ref="I90:J90"/>
    <mergeCell ref="K90:M90"/>
    <mergeCell ref="A95:E95"/>
    <mergeCell ref="F95:H95"/>
    <mergeCell ref="I95:J95"/>
    <mergeCell ref="K95:M95"/>
    <mergeCell ref="A96:E96"/>
    <mergeCell ref="F96:H96"/>
    <mergeCell ref="I96:J96"/>
    <mergeCell ref="K96:M96"/>
    <mergeCell ref="A93:E93"/>
    <mergeCell ref="F93:H93"/>
    <mergeCell ref="I93:J93"/>
    <mergeCell ref="K93:M93"/>
    <mergeCell ref="A94:E94"/>
    <mergeCell ref="F94:H94"/>
    <mergeCell ref="I94:J94"/>
    <mergeCell ref="K94:M94"/>
    <mergeCell ref="K99:M99"/>
    <mergeCell ref="A100:E100"/>
    <mergeCell ref="F100:H100"/>
    <mergeCell ref="I100:J100"/>
    <mergeCell ref="K100:M100"/>
    <mergeCell ref="A97:E97"/>
    <mergeCell ref="F97:H97"/>
    <mergeCell ref="I97:J97"/>
    <mergeCell ref="K97:M97"/>
    <mergeCell ref="A98:E98"/>
    <mergeCell ref="F98:H98"/>
    <mergeCell ref="I98:J98"/>
    <mergeCell ref="K98:M98"/>
    <mergeCell ref="A101:E101"/>
    <mergeCell ref="A102:E102"/>
    <mergeCell ref="A103:E103"/>
    <mergeCell ref="A104:E104"/>
    <mergeCell ref="A105:E105"/>
    <mergeCell ref="A106:E106"/>
    <mergeCell ref="A99:E99"/>
    <mergeCell ref="F99:H99"/>
    <mergeCell ref="I99:J99"/>
    <mergeCell ref="A113:E113"/>
    <mergeCell ref="A114:E114"/>
    <mergeCell ref="A115:E115"/>
    <mergeCell ref="A116:E116"/>
    <mergeCell ref="A117:E117"/>
    <mergeCell ref="A118:E118"/>
    <mergeCell ref="A107:E107"/>
    <mergeCell ref="A108:E108"/>
    <mergeCell ref="A109:E109"/>
    <mergeCell ref="A110:E110"/>
    <mergeCell ref="A111:E111"/>
    <mergeCell ref="A112:E112"/>
    <mergeCell ref="A125:E125"/>
    <mergeCell ref="A126:E126"/>
    <mergeCell ref="A127:E127"/>
    <mergeCell ref="A128:E128"/>
    <mergeCell ref="A129:E129"/>
    <mergeCell ref="A130:E130"/>
    <mergeCell ref="A119:E119"/>
    <mergeCell ref="A120:E120"/>
    <mergeCell ref="A121:E121"/>
    <mergeCell ref="A122:E122"/>
    <mergeCell ref="A123:E123"/>
    <mergeCell ref="A124:E124"/>
    <mergeCell ref="A137:E137"/>
    <mergeCell ref="A138:E138"/>
    <mergeCell ref="A139:E139"/>
    <mergeCell ref="A140:E140"/>
    <mergeCell ref="A141:E141"/>
    <mergeCell ref="A142:E142"/>
    <mergeCell ref="A131:E131"/>
    <mergeCell ref="A132:E132"/>
    <mergeCell ref="A133:E133"/>
    <mergeCell ref="A134:E134"/>
    <mergeCell ref="A135:E135"/>
    <mergeCell ref="A136:E136"/>
    <mergeCell ref="A149:E149"/>
    <mergeCell ref="A150:E150"/>
    <mergeCell ref="A151:E151"/>
    <mergeCell ref="A152:E152"/>
    <mergeCell ref="A153:E153"/>
    <mergeCell ref="A154:E154"/>
    <mergeCell ref="A143:E143"/>
    <mergeCell ref="A144:E144"/>
    <mergeCell ref="A145:E145"/>
    <mergeCell ref="A146:E146"/>
    <mergeCell ref="A147:E147"/>
    <mergeCell ref="A148:E148"/>
    <mergeCell ref="A161:E161"/>
    <mergeCell ref="A162:E162"/>
    <mergeCell ref="A163:E163"/>
    <mergeCell ref="A164:E164"/>
    <mergeCell ref="A165:E165"/>
    <mergeCell ref="A166:E166"/>
    <mergeCell ref="A155:E155"/>
    <mergeCell ref="A156:E156"/>
    <mergeCell ref="A157:E157"/>
    <mergeCell ref="A158:E158"/>
    <mergeCell ref="A159:E159"/>
    <mergeCell ref="A160:E160"/>
    <mergeCell ref="A173:E173"/>
    <mergeCell ref="A174:E174"/>
    <mergeCell ref="A175:E175"/>
    <mergeCell ref="A176:E176"/>
    <mergeCell ref="A177:E177"/>
    <mergeCell ref="A178:E178"/>
    <mergeCell ref="A167:E167"/>
    <mergeCell ref="A168:E168"/>
    <mergeCell ref="A169:E169"/>
    <mergeCell ref="A170:E170"/>
    <mergeCell ref="A171:E171"/>
    <mergeCell ref="A172:E172"/>
    <mergeCell ref="A185:E185"/>
    <mergeCell ref="A186:E186"/>
    <mergeCell ref="A187:E187"/>
    <mergeCell ref="A188:E188"/>
    <mergeCell ref="A189:E189"/>
    <mergeCell ref="A190:E190"/>
    <mergeCell ref="A179:E179"/>
    <mergeCell ref="A180:E180"/>
    <mergeCell ref="A181:E181"/>
    <mergeCell ref="A182:E182"/>
    <mergeCell ref="A183:E183"/>
    <mergeCell ref="A184:E184"/>
    <mergeCell ref="A197:E197"/>
    <mergeCell ref="A198:E198"/>
    <mergeCell ref="A199:E199"/>
    <mergeCell ref="A200:E200"/>
    <mergeCell ref="A201:E201"/>
    <mergeCell ref="A202:E202"/>
    <mergeCell ref="A191:E191"/>
    <mergeCell ref="A192:E192"/>
    <mergeCell ref="A193:E193"/>
    <mergeCell ref="A194:E194"/>
    <mergeCell ref="A195:E195"/>
    <mergeCell ref="A196:E196"/>
    <mergeCell ref="A209:E209"/>
    <mergeCell ref="A210:E210"/>
    <mergeCell ref="A211:E211"/>
    <mergeCell ref="A212:E212"/>
    <mergeCell ref="A213:E213"/>
    <mergeCell ref="A214:E214"/>
    <mergeCell ref="A203:E203"/>
    <mergeCell ref="A204:E204"/>
    <mergeCell ref="A205:E205"/>
    <mergeCell ref="A206:E206"/>
    <mergeCell ref="A207:E207"/>
    <mergeCell ref="A208:E208"/>
    <mergeCell ref="A221:E221"/>
    <mergeCell ref="A222:E222"/>
    <mergeCell ref="A223:E223"/>
    <mergeCell ref="A224:E224"/>
    <mergeCell ref="A225:E225"/>
    <mergeCell ref="A226:E226"/>
    <mergeCell ref="A215:E215"/>
    <mergeCell ref="A216:E216"/>
    <mergeCell ref="A217:E217"/>
    <mergeCell ref="A218:E218"/>
    <mergeCell ref="A219:E219"/>
    <mergeCell ref="A220:E220"/>
    <mergeCell ref="A233:E233"/>
    <mergeCell ref="A234:E234"/>
    <mergeCell ref="A235:E235"/>
    <mergeCell ref="A236:E236"/>
    <mergeCell ref="A237:E237"/>
    <mergeCell ref="A238:E238"/>
    <mergeCell ref="A227:E227"/>
    <mergeCell ref="A228:E228"/>
    <mergeCell ref="A229:E229"/>
    <mergeCell ref="A230:E230"/>
    <mergeCell ref="A231:E231"/>
    <mergeCell ref="A232:E232"/>
    <mergeCell ref="A245:E245"/>
    <mergeCell ref="A246:E246"/>
    <mergeCell ref="A247:E247"/>
    <mergeCell ref="A248:E248"/>
    <mergeCell ref="A249:E249"/>
    <mergeCell ref="A250:E250"/>
    <mergeCell ref="A239:E239"/>
    <mergeCell ref="A240:E240"/>
    <mergeCell ref="A241:E241"/>
    <mergeCell ref="A242:E242"/>
    <mergeCell ref="A243:E243"/>
    <mergeCell ref="A244:E244"/>
    <mergeCell ref="A257:E257"/>
    <mergeCell ref="A258:E258"/>
    <mergeCell ref="A259:E259"/>
    <mergeCell ref="A260:E260"/>
    <mergeCell ref="A261:E261"/>
    <mergeCell ref="A262:E262"/>
    <mergeCell ref="A251:E251"/>
    <mergeCell ref="A252:E252"/>
    <mergeCell ref="A253:E253"/>
    <mergeCell ref="A254:E254"/>
    <mergeCell ref="A255:E255"/>
    <mergeCell ref="A256:E256"/>
    <mergeCell ref="A269:E269"/>
    <mergeCell ref="A270:E270"/>
    <mergeCell ref="A271:E271"/>
    <mergeCell ref="A272:E272"/>
    <mergeCell ref="A273:E273"/>
    <mergeCell ref="A274:E274"/>
    <mergeCell ref="A263:E263"/>
    <mergeCell ref="A264:E264"/>
    <mergeCell ref="A265:E265"/>
    <mergeCell ref="A266:E266"/>
    <mergeCell ref="A267:E267"/>
    <mergeCell ref="A268:E268"/>
  </mergeCells>
  <pageMargins left="0.48" right="0.48" top="0.74803149606299213" bottom="0.74803149606299213" header="0.31496062992125984" footer="0.31496062992125984"/>
  <pageSetup scale="6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4"/>
  <sheetViews>
    <sheetView workbookViewId="0">
      <selection activeCell="A4" sqref="A4:P4"/>
    </sheetView>
  </sheetViews>
  <sheetFormatPr baseColWidth="10" defaultRowHeight="15" x14ac:dyDescent="0.25"/>
  <sheetData>
    <row r="4" spans="1:16" x14ac:dyDescent="0.25">
      <c r="A4" s="343" t="s">
        <v>117</v>
      </c>
      <c r="B4" s="344"/>
      <c r="C4" s="345"/>
      <c r="D4" s="283" t="s">
        <v>110</v>
      </c>
      <c r="E4" s="284"/>
      <c r="F4" s="285"/>
      <c r="G4" s="40">
        <v>89</v>
      </c>
      <c r="H4" s="40">
        <v>59</v>
      </c>
      <c r="I4" s="40">
        <v>59</v>
      </c>
      <c r="J4" s="41">
        <f>+(I4*1)/H4</f>
        <v>1</v>
      </c>
      <c r="K4" s="45"/>
      <c r="L4" s="40">
        <v>89</v>
      </c>
      <c r="M4" s="40">
        <v>59</v>
      </c>
      <c r="N4" s="41">
        <f>+(M4*1)/L4</f>
        <v>0.6629213483146067</v>
      </c>
      <c r="O4" s="41">
        <f>+(I4*1)/G4</f>
        <v>0.6629213483146067</v>
      </c>
      <c r="P4" s="46"/>
    </row>
  </sheetData>
  <mergeCells count="2">
    <mergeCell ref="A4:C4"/>
    <mergeCell ref="D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topLeftCell="A68" workbookViewId="0">
      <selection activeCell="I81" sqref="I81:J81"/>
    </sheetView>
  </sheetViews>
  <sheetFormatPr baseColWidth="10" defaultRowHeight="12.75" x14ac:dyDescent="0.25"/>
  <cols>
    <col min="1" max="2" width="9.7109375" style="4" customWidth="1"/>
    <col min="3" max="3" width="12.28515625" style="4" customWidth="1"/>
    <col min="4" max="7" width="10.42578125" style="4" customWidth="1"/>
    <col min="8" max="9" width="11.42578125" style="4"/>
    <col min="10" max="11" width="12.42578125" style="4" bestFit="1" customWidth="1"/>
    <col min="12" max="12" width="13.42578125" style="4" bestFit="1" customWidth="1"/>
    <col min="13" max="13" width="12.42578125" style="4" bestFit="1" customWidth="1"/>
    <col min="14" max="14" width="11.5703125" style="4" bestFit="1" customWidth="1"/>
    <col min="15" max="15" width="13.42578125" style="4" bestFit="1" customWidth="1"/>
    <col min="16" max="16" width="12.42578125" style="4" bestFit="1" customWidth="1"/>
    <col min="17" max="17" width="11.5703125" style="4" bestFit="1" customWidth="1"/>
    <col min="18" max="16384" width="11.42578125" style="4"/>
  </cols>
  <sheetData>
    <row r="1" spans="1:17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27.75" customHeight="1" x14ac:dyDescent="0.25">
      <c r="A4" s="216" t="s">
        <v>0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8"/>
    </row>
    <row r="5" spans="1:17" x14ac:dyDescent="0.25">
      <c r="A5" s="2"/>
      <c r="B5" s="2"/>
      <c r="C5" s="2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7" x14ac:dyDescent="0.25">
      <c r="A6" s="230" t="s">
        <v>1</v>
      </c>
      <c r="B6" s="230"/>
      <c r="C6" s="246"/>
      <c r="D6" s="8" t="s">
        <v>2</v>
      </c>
      <c r="E6" s="9"/>
      <c r="F6" s="9"/>
      <c r="G6" s="9"/>
      <c r="H6" s="9"/>
      <c r="I6" s="9"/>
      <c r="J6" s="9"/>
      <c r="K6" s="10"/>
      <c r="L6" s="11"/>
      <c r="M6" s="11"/>
      <c r="N6" s="11"/>
      <c r="O6" s="221"/>
      <c r="P6" s="221"/>
      <c r="Q6" s="222"/>
    </row>
    <row r="7" spans="1:17" x14ac:dyDescent="0.25">
      <c r="A7" s="6"/>
      <c r="B7" s="6"/>
      <c r="C7" s="6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6"/>
      <c r="P7" s="6"/>
    </row>
    <row r="8" spans="1:17" ht="24.75" customHeight="1" x14ac:dyDescent="0.25">
      <c r="A8" s="219" t="s">
        <v>3</v>
      </c>
      <c r="B8" s="219"/>
      <c r="C8" s="240"/>
      <c r="D8" s="223" t="s">
        <v>78</v>
      </c>
      <c r="E8" s="224"/>
      <c r="F8" s="224"/>
      <c r="G8" s="224"/>
      <c r="H8" s="224"/>
      <c r="I8" s="224"/>
      <c r="J8" s="225"/>
      <c r="K8" s="14"/>
      <c r="L8" s="226" t="s">
        <v>5</v>
      </c>
      <c r="M8" s="226"/>
      <c r="N8" s="226"/>
      <c r="O8" s="227" t="s">
        <v>192</v>
      </c>
      <c r="P8" s="228"/>
      <c r="Q8" s="229"/>
    </row>
    <row r="9" spans="1:17" x14ac:dyDescent="0.25">
      <c r="A9" s="6"/>
      <c r="B9" s="6"/>
      <c r="C9" s="16"/>
      <c r="D9" s="1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7" x14ac:dyDescent="0.25">
      <c r="A10" s="230" t="s">
        <v>6</v>
      </c>
      <c r="B10" s="230"/>
      <c r="C10" s="230"/>
      <c r="D10" s="231" t="s">
        <v>7</v>
      </c>
      <c r="E10" s="232"/>
      <c r="F10" s="232"/>
      <c r="G10" s="232"/>
      <c r="H10" s="232"/>
      <c r="I10" s="232"/>
      <c r="J10" s="233"/>
      <c r="K10" s="16"/>
      <c r="L10" s="234" t="s">
        <v>8</v>
      </c>
      <c r="M10" s="235"/>
      <c r="N10" s="231" t="s">
        <v>9</v>
      </c>
      <c r="O10" s="232"/>
      <c r="P10" s="232"/>
      <c r="Q10" s="233"/>
    </row>
    <row r="11" spans="1:17" x14ac:dyDescent="0.25">
      <c r="A11" s="18"/>
      <c r="B11" s="18"/>
      <c r="C11" s="18"/>
      <c r="D11" s="16"/>
      <c r="E11" s="16"/>
      <c r="F11" s="16"/>
      <c r="G11" s="16"/>
      <c r="H11" s="16"/>
      <c r="I11" s="16"/>
      <c r="J11" s="16"/>
      <c r="K11" s="16"/>
      <c r="L11" s="6"/>
      <c r="M11" s="19"/>
      <c r="N11" s="19"/>
      <c r="O11" s="19"/>
      <c r="P11" s="20"/>
    </row>
    <row r="12" spans="1:17" ht="40.5" customHeight="1" x14ac:dyDescent="0.25">
      <c r="A12" s="219" t="s">
        <v>10</v>
      </c>
      <c r="B12" s="219"/>
      <c r="C12" s="236"/>
      <c r="D12" s="237" t="s">
        <v>77</v>
      </c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9"/>
    </row>
    <row r="13" spans="1:17" x14ac:dyDescent="0.25">
      <c r="A13" s="18"/>
      <c r="B13" s="18"/>
      <c r="C13" s="18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36" customHeight="1" x14ac:dyDescent="0.25">
      <c r="A14" s="230" t="s">
        <v>12</v>
      </c>
      <c r="B14" s="243"/>
      <c r="C14" s="243"/>
      <c r="D14" s="335" t="s">
        <v>212</v>
      </c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7"/>
    </row>
    <row r="15" spans="1:17" x14ac:dyDescent="0.25">
      <c r="A15" s="18"/>
      <c r="B15" s="18"/>
      <c r="C15" s="18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x14ac:dyDescent="0.25">
      <c r="A16" s="203" t="s">
        <v>14</v>
      </c>
      <c r="B16" s="204"/>
      <c r="C16" s="204"/>
      <c r="D16" s="209" t="s">
        <v>15</v>
      </c>
      <c r="E16" s="209"/>
      <c r="F16" s="209"/>
      <c r="G16" s="209"/>
      <c r="H16" s="209" t="s">
        <v>16</v>
      </c>
      <c r="I16" s="209"/>
      <c r="J16" s="210" t="s">
        <v>17</v>
      </c>
      <c r="K16" s="210"/>
      <c r="L16" s="210"/>
      <c r="M16" s="210"/>
      <c r="N16" s="210"/>
      <c r="O16" s="211" t="s">
        <v>18</v>
      </c>
      <c r="P16" s="212"/>
      <c r="Q16" s="213"/>
    </row>
    <row r="17" spans="1:17" ht="36" x14ac:dyDescent="0.25">
      <c r="A17" s="205"/>
      <c r="B17" s="206"/>
      <c r="C17" s="206"/>
      <c r="D17" s="209"/>
      <c r="E17" s="209"/>
      <c r="F17" s="209"/>
      <c r="G17" s="209"/>
      <c r="H17" s="209"/>
      <c r="I17" s="209"/>
      <c r="J17" s="168" t="s">
        <v>19</v>
      </c>
      <c r="K17" s="169" t="s">
        <v>20</v>
      </c>
      <c r="L17" s="169" t="s">
        <v>21</v>
      </c>
      <c r="M17" s="170" t="s">
        <v>22</v>
      </c>
      <c r="N17" s="170" t="s">
        <v>23</v>
      </c>
      <c r="O17" s="169" t="s">
        <v>21</v>
      </c>
      <c r="P17" s="170" t="s">
        <v>24</v>
      </c>
      <c r="Q17" s="170" t="s">
        <v>23</v>
      </c>
    </row>
    <row r="18" spans="1:17" ht="24.75" customHeight="1" x14ac:dyDescent="0.25">
      <c r="A18" s="207"/>
      <c r="B18" s="208"/>
      <c r="C18" s="208"/>
      <c r="D18" s="338">
        <v>22698280.960000001</v>
      </c>
      <c r="E18" s="338"/>
      <c r="F18" s="338"/>
      <c r="G18" s="338"/>
      <c r="H18" s="338">
        <v>78182950.489999995</v>
      </c>
      <c r="I18" s="338"/>
      <c r="J18" s="195">
        <v>7934511.3700000001</v>
      </c>
      <c r="K18" s="195">
        <v>2540156.11</v>
      </c>
      <c r="L18" s="195">
        <v>10024861.638</v>
      </c>
      <c r="M18" s="196">
        <v>9142725.3399999999</v>
      </c>
      <c r="N18" s="197">
        <f>M18/L18</f>
        <v>0.9120051398359259</v>
      </c>
      <c r="O18" s="196">
        <v>10024861.68</v>
      </c>
      <c r="P18" s="198">
        <v>9142725.3399999999</v>
      </c>
      <c r="Q18" s="199">
        <f>P18/O18</f>
        <v>0.91200513601500388</v>
      </c>
    </row>
    <row r="19" spans="1:17" x14ac:dyDescent="0.25">
      <c r="A19" s="18"/>
      <c r="B19" s="18"/>
      <c r="C19" s="18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x14ac:dyDescent="0.25">
      <c r="A20" s="230" t="s">
        <v>113</v>
      </c>
      <c r="B20" s="230"/>
      <c r="C20" s="230"/>
      <c r="D20" s="21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7" x14ac:dyDescent="0.25">
      <c r="A21" s="6"/>
      <c r="B21" s="6"/>
      <c r="C21" s="19"/>
      <c r="D21" s="19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7" ht="27.75" customHeight="1" x14ac:dyDescent="0.25">
      <c r="A22" s="219" t="s">
        <v>26</v>
      </c>
      <c r="B22" s="219"/>
      <c r="C22" s="240"/>
      <c r="D22" s="223" t="s">
        <v>79</v>
      </c>
      <c r="E22" s="224"/>
      <c r="F22" s="224"/>
      <c r="G22" s="224"/>
      <c r="H22" s="224"/>
      <c r="I22" s="224"/>
      <c r="J22" s="224"/>
      <c r="K22" s="224"/>
      <c r="L22" s="23"/>
      <c r="M22" s="23"/>
      <c r="N22" s="23"/>
      <c r="O22" s="24" t="s">
        <v>28</v>
      </c>
      <c r="P22" s="227" t="s">
        <v>84</v>
      </c>
      <c r="Q22" s="229"/>
    </row>
    <row r="23" spans="1:17" x14ac:dyDescent="0.25">
      <c r="A23" s="6"/>
      <c r="B23" s="6"/>
      <c r="C23" s="25"/>
      <c r="D23" s="25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7" ht="15.75" customHeight="1" x14ac:dyDescent="0.25">
      <c r="A24" s="230" t="s">
        <v>29</v>
      </c>
      <c r="B24" s="230"/>
      <c r="C24" s="246"/>
      <c r="D24" s="223" t="s">
        <v>80</v>
      </c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5"/>
    </row>
    <row r="25" spans="1:17" x14ac:dyDescent="0.25">
      <c r="A25" s="6"/>
      <c r="B25" s="6"/>
      <c r="C25" s="25"/>
      <c r="D25" s="25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7" ht="24.75" customHeight="1" x14ac:dyDescent="0.25">
      <c r="A26" s="230" t="s">
        <v>31</v>
      </c>
      <c r="B26" s="230"/>
      <c r="C26" s="246"/>
      <c r="D26" s="223" t="s">
        <v>81</v>
      </c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5"/>
    </row>
    <row r="27" spans="1:17" x14ac:dyDescent="0.25">
      <c r="A27" s="6"/>
      <c r="B27" s="6"/>
      <c r="C27" s="25"/>
      <c r="D27" s="26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7" x14ac:dyDescent="0.25">
      <c r="A28" s="219" t="s">
        <v>33</v>
      </c>
      <c r="B28" s="219"/>
      <c r="C28" s="240"/>
      <c r="D28" s="223" t="s">
        <v>82</v>
      </c>
      <c r="E28" s="224"/>
      <c r="F28" s="224"/>
      <c r="G28" s="225"/>
      <c r="H28" s="6"/>
      <c r="I28" s="27" t="s">
        <v>35</v>
      </c>
      <c r="J28" s="27"/>
      <c r="K28" s="27"/>
      <c r="L28" s="27"/>
      <c r="M28" s="27"/>
      <c r="N28" s="27"/>
      <c r="O28" s="252" t="s">
        <v>36</v>
      </c>
      <c r="P28" s="253"/>
    </row>
    <row r="29" spans="1:17" x14ac:dyDescent="0.25">
      <c r="A29" s="6"/>
      <c r="B29" s="6"/>
      <c r="C29" s="18"/>
      <c r="D29" s="28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7" x14ac:dyDescent="0.25">
      <c r="A30" s="219" t="s">
        <v>37</v>
      </c>
      <c r="B30" s="219"/>
      <c r="C30" s="240"/>
      <c r="D30" s="241" t="s">
        <v>38</v>
      </c>
      <c r="E30" s="241"/>
      <c r="F30" s="241"/>
      <c r="G30" s="242"/>
      <c r="H30" s="6"/>
      <c r="I30" s="219" t="s">
        <v>39</v>
      </c>
      <c r="J30" s="219"/>
      <c r="K30" s="219"/>
      <c r="L30" s="219"/>
      <c r="M30" s="219"/>
      <c r="N30" s="227" t="s">
        <v>83</v>
      </c>
      <c r="O30" s="228"/>
      <c r="P30" s="229"/>
    </row>
    <row r="31" spans="1:17" x14ac:dyDescent="0.25">
      <c r="A31" s="29"/>
      <c r="B31" s="29"/>
      <c r="C31" s="29"/>
      <c r="D31" s="30"/>
      <c r="E31" s="29"/>
      <c r="F31" s="29"/>
      <c r="G31" s="29"/>
      <c r="H31" s="6"/>
      <c r="I31" s="29"/>
      <c r="J31" s="29"/>
      <c r="K31" s="29"/>
      <c r="L31" s="29"/>
      <c r="M31" s="29"/>
      <c r="N31" s="14"/>
      <c r="O31" s="14"/>
      <c r="P31" s="14"/>
    </row>
    <row r="32" spans="1:17" ht="15" x14ac:dyDescent="0.25">
      <c r="A32" s="6"/>
      <c r="B32" s="6"/>
      <c r="C32" s="31"/>
      <c r="D32" s="31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x14ac:dyDescent="0.25">
      <c r="A33" s="230" t="s">
        <v>41</v>
      </c>
      <c r="B33" s="230"/>
      <c r="C33" s="230"/>
      <c r="D33" s="260" t="s">
        <v>42</v>
      </c>
      <c r="E33" s="260"/>
      <c r="F33" s="260"/>
      <c r="G33" s="260"/>
      <c r="H33" s="33" t="s">
        <v>43</v>
      </c>
      <c r="I33" s="6"/>
      <c r="J33" s="6"/>
      <c r="K33" s="6"/>
      <c r="L33" s="6"/>
      <c r="M33" s="6"/>
      <c r="N33" s="6"/>
      <c r="O33" s="6"/>
      <c r="P33" s="6"/>
    </row>
    <row r="34" spans="1:16" x14ac:dyDescent="0.25">
      <c r="A34" s="34"/>
      <c r="B34" s="34"/>
      <c r="C34" s="34"/>
      <c r="D34" s="20"/>
      <c r="E34" s="20"/>
      <c r="F34" s="20"/>
      <c r="G34" s="20"/>
      <c r="H34" s="6"/>
      <c r="I34" s="6"/>
      <c r="J34" s="6"/>
      <c r="K34" s="6"/>
      <c r="L34" s="6"/>
      <c r="M34" s="6"/>
      <c r="N34" s="6"/>
      <c r="O34" s="6"/>
      <c r="P34" s="6"/>
    </row>
    <row r="35" spans="1:16" x14ac:dyDescent="0.25">
      <c r="A35" s="261" t="s">
        <v>44</v>
      </c>
      <c r="B35" s="262"/>
      <c r="C35" s="263"/>
      <c r="D35" s="270" t="s">
        <v>45</v>
      </c>
      <c r="E35" s="271"/>
      <c r="F35" s="272"/>
      <c r="G35" s="250" t="s">
        <v>46</v>
      </c>
      <c r="H35" s="256" t="s">
        <v>17</v>
      </c>
      <c r="I35" s="257"/>
      <c r="J35" s="258"/>
      <c r="K35" s="35"/>
      <c r="L35" s="256" t="s">
        <v>47</v>
      </c>
      <c r="M35" s="257"/>
      <c r="N35" s="258"/>
      <c r="O35" s="292" t="s">
        <v>48</v>
      </c>
      <c r="P35" s="247" t="s">
        <v>49</v>
      </c>
    </row>
    <row r="36" spans="1:16" x14ac:dyDescent="0.25">
      <c r="A36" s="264"/>
      <c r="B36" s="265"/>
      <c r="C36" s="266"/>
      <c r="D36" s="273"/>
      <c r="E36" s="274"/>
      <c r="F36" s="275"/>
      <c r="G36" s="279"/>
      <c r="H36" s="250" t="s">
        <v>19</v>
      </c>
      <c r="I36" s="247" t="s">
        <v>50</v>
      </c>
      <c r="J36" s="247" t="s">
        <v>51</v>
      </c>
      <c r="K36" s="36"/>
      <c r="L36" s="254" t="s">
        <v>19</v>
      </c>
      <c r="M36" s="247" t="s">
        <v>50</v>
      </c>
      <c r="N36" s="254" t="s">
        <v>51</v>
      </c>
      <c r="O36" s="293"/>
      <c r="P36" s="248"/>
    </row>
    <row r="37" spans="1:16" ht="16.5" customHeight="1" x14ac:dyDescent="0.25">
      <c r="A37" s="267"/>
      <c r="B37" s="268"/>
      <c r="C37" s="269"/>
      <c r="D37" s="276"/>
      <c r="E37" s="277"/>
      <c r="F37" s="278"/>
      <c r="G37" s="251"/>
      <c r="H37" s="251"/>
      <c r="I37" s="249"/>
      <c r="J37" s="249"/>
      <c r="K37" s="38"/>
      <c r="L37" s="255"/>
      <c r="M37" s="249"/>
      <c r="N37" s="255"/>
      <c r="O37" s="294"/>
      <c r="P37" s="249"/>
    </row>
    <row r="38" spans="1:16" ht="24.75" customHeight="1" x14ac:dyDescent="0.25">
      <c r="A38" s="340" t="s">
        <v>85</v>
      </c>
      <c r="B38" s="341"/>
      <c r="C38" s="342"/>
      <c r="D38" s="283" t="s">
        <v>87</v>
      </c>
      <c r="E38" s="284"/>
      <c r="F38" s="285"/>
      <c r="G38" s="40">
        <v>60</v>
      </c>
      <c r="H38" s="40">
        <v>50</v>
      </c>
      <c r="I38" s="40">
        <v>41</v>
      </c>
      <c r="J38" s="41">
        <f>+(I38*1)/H38</f>
        <v>0.82</v>
      </c>
      <c r="K38" s="40"/>
      <c r="L38" s="40">
        <v>50</v>
      </c>
      <c r="M38" s="40">
        <v>41</v>
      </c>
      <c r="N38" s="41">
        <f>+(M38*1)/L38</f>
        <v>0.82</v>
      </c>
      <c r="O38" s="41">
        <f>+(I38*1)/G38</f>
        <v>0.68333333333333335</v>
      </c>
      <c r="P38" s="42"/>
    </row>
    <row r="39" spans="1:16" ht="24.75" customHeight="1" x14ac:dyDescent="0.2">
      <c r="A39" s="343" t="s">
        <v>86</v>
      </c>
      <c r="B39" s="344"/>
      <c r="C39" s="345"/>
      <c r="D39" s="283" t="s">
        <v>87</v>
      </c>
      <c r="E39" s="284"/>
      <c r="F39" s="285"/>
      <c r="G39" s="40">
        <v>104</v>
      </c>
      <c r="H39" s="40">
        <v>94</v>
      </c>
      <c r="I39" s="40">
        <v>94</v>
      </c>
      <c r="J39" s="41">
        <f>+(I39*1)/H39</f>
        <v>1</v>
      </c>
      <c r="K39" s="45"/>
      <c r="L39" s="40">
        <v>94</v>
      </c>
      <c r="M39" s="40">
        <v>94</v>
      </c>
      <c r="N39" s="41">
        <f>+(M39*1)/L39</f>
        <v>1</v>
      </c>
      <c r="O39" s="41">
        <f>+(I39*1)/G39</f>
        <v>0.90384615384615385</v>
      </c>
      <c r="P39" s="46"/>
    </row>
    <row r="40" spans="1:16" s="47" customFormat="1" x14ac:dyDescent="0.2">
      <c r="A40" s="286"/>
      <c r="B40" s="287"/>
      <c r="C40" s="288"/>
      <c r="D40" s="43"/>
      <c r="E40" s="43"/>
      <c r="F40" s="44"/>
      <c r="G40" s="45"/>
      <c r="H40" s="45"/>
      <c r="I40" s="45"/>
      <c r="J40" s="45"/>
      <c r="K40" s="45"/>
      <c r="L40" s="45"/>
      <c r="M40" s="45"/>
      <c r="N40" s="45"/>
      <c r="O40" s="45"/>
      <c r="P40" s="45"/>
    </row>
    <row r="41" spans="1:16" x14ac:dyDescent="0.25">
      <c r="C41" s="48"/>
      <c r="D41" s="48"/>
      <c r="E41" s="49"/>
      <c r="F41" s="49"/>
      <c r="G41" s="49"/>
    </row>
    <row r="42" spans="1:16" ht="12.75" customHeight="1" x14ac:dyDescent="0.25">
      <c r="A42" s="226" t="s">
        <v>55</v>
      </c>
      <c r="B42" s="226"/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346"/>
    </row>
    <row r="43" spans="1:16" ht="15" customHeight="1" x14ac:dyDescent="0.25">
      <c r="A43" s="289" t="s">
        <v>56</v>
      </c>
      <c r="B43" s="290"/>
      <c r="C43" s="291"/>
      <c r="D43" s="259" t="s">
        <v>57</v>
      </c>
      <c r="E43" s="259"/>
      <c r="F43" s="259"/>
      <c r="G43" s="51">
        <v>2009</v>
      </c>
      <c r="H43" s="52">
        <v>2010</v>
      </c>
      <c r="I43" s="52">
        <v>2011</v>
      </c>
      <c r="J43" s="52">
        <v>2012</v>
      </c>
      <c r="K43" s="52"/>
      <c r="L43" s="52">
        <v>2013</v>
      </c>
      <c r="M43" s="52">
        <v>2014</v>
      </c>
      <c r="N43" s="51" t="s">
        <v>58</v>
      </c>
      <c r="O43" s="52" t="s">
        <v>49</v>
      </c>
    </row>
    <row r="44" spans="1:16" ht="48" customHeight="1" x14ac:dyDescent="0.25">
      <c r="A44" s="289" t="s">
        <v>85</v>
      </c>
      <c r="B44" s="290"/>
      <c r="C44" s="291"/>
      <c r="D44" s="339" t="s">
        <v>87</v>
      </c>
      <c r="E44" s="339"/>
      <c r="F44" s="339"/>
      <c r="G44" s="54">
        <v>0</v>
      </c>
      <c r="H44" s="54">
        <v>49</v>
      </c>
      <c r="I44" s="54">
        <v>53</v>
      </c>
      <c r="J44" s="54">
        <f>51+20</f>
        <v>71</v>
      </c>
      <c r="K44" s="55"/>
      <c r="L44" s="54">
        <v>69</v>
      </c>
      <c r="M44" s="54">
        <v>63</v>
      </c>
      <c r="N44" s="55">
        <v>60</v>
      </c>
      <c r="O44" s="56"/>
    </row>
    <row r="45" spans="1:16" ht="48" customHeight="1" x14ac:dyDescent="0.25">
      <c r="A45" s="289" t="s">
        <v>88</v>
      </c>
      <c r="B45" s="290"/>
      <c r="C45" s="291"/>
      <c r="D45" s="339" t="s">
        <v>87</v>
      </c>
      <c r="E45" s="339"/>
      <c r="F45" s="339"/>
      <c r="G45" s="54">
        <v>0</v>
      </c>
      <c r="H45" s="54">
        <v>89</v>
      </c>
      <c r="I45" s="54">
        <v>101</v>
      </c>
      <c r="J45" s="54">
        <f>76+36</f>
        <v>112</v>
      </c>
      <c r="K45" s="55"/>
      <c r="L45" s="54">
        <v>153</v>
      </c>
      <c r="M45" s="54">
        <v>97</v>
      </c>
      <c r="N45" s="55">
        <v>104</v>
      </c>
      <c r="O45" s="56"/>
    </row>
    <row r="46" spans="1:16" x14ac:dyDescent="0.25">
      <c r="C46" s="29"/>
      <c r="D46" s="14"/>
      <c r="E46" s="14"/>
      <c r="F46" s="14"/>
      <c r="G46" s="58"/>
      <c r="H46" s="6"/>
      <c r="I46" s="6"/>
      <c r="J46" s="6"/>
      <c r="K46" s="6"/>
      <c r="L46" s="6"/>
      <c r="M46" s="6"/>
      <c r="N46" s="6"/>
      <c r="O46" s="6"/>
    </row>
    <row r="47" spans="1:16" ht="12.75" customHeight="1" x14ac:dyDescent="0.25">
      <c r="A47" s="219" t="s">
        <v>59</v>
      </c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95"/>
    </row>
    <row r="48" spans="1:16" x14ac:dyDescent="0.25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</row>
    <row r="49" spans="1:16" ht="15" customHeight="1" x14ac:dyDescent="0.25">
      <c r="A49" s="296" t="s">
        <v>60</v>
      </c>
      <c r="B49" s="296"/>
      <c r="C49" s="296"/>
      <c r="D49" s="296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95"/>
    </row>
    <row r="50" spans="1:16" x14ac:dyDescent="0.25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</row>
    <row r="51" spans="1:16" ht="15" customHeight="1" x14ac:dyDescent="0.25">
      <c r="A51" s="295" t="s">
        <v>61</v>
      </c>
      <c r="B51" s="295"/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</row>
    <row r="52" spans="1:16" ht="15" customHeight="1" x14ac:dyDescent="0.25">
      <c r="A52" s="295" t="s">
        <v>62</v>
      </c>
      <c r="B52" s="295"/>
      <c r="C52" s="295"/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95"/>
    </row>
    <row r="53" spans="1:16" ht="15" customHeight="1" x14ac:dyDescent="0.25">
      <c r="A53" s="295" t="s">
        <v>63</v>
      </c>
      <c r="B53" s="295"/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95"/>
    </row>
    <row r="55" spans="1:16" x14ac:dyDescent="0.25">
      <c r="A55" s="297" t="s">
        <v>64</v>
      </c>
      <c r="B55" s="297"/>
      <c r="C55" s="297"/>
      <c r="D55" s="297"/>
      <c r="E55" s="297"/>
      <c r="F55" s="297"/>
      <c r="G55" s="297"/>
      <c r="H55" s="297"/>
      <c r="I55" s="297"/>
      <c r="J55" s="297"/>
      <c r="K55" s="297"/>
      <c r="L55" s="297"/>
      <c r="M55" s="297"/>
      <c r="N55" s="297"/>
      <c r="O55" s="297"/>
      <c r="P55" s="297"/>
    </row>
    <row r="56" spans="1:16" x14ac:dyDescent="0.25">
      <c r="A56" s="295" t="s">
        <v>68</v>
      </c>
      <c r="B56" s="295"/>
      <c r="C56" s="295"/>
    </row>
    <row r="57" spans="1:16" ht="15" x14ac:dyDescent="0.25">
      <c r="A57" s="61" t="s">
        <v>66</v>
      </c>
      <c r="F57" s="298" t="s">
        <v>65</v>
      </c>
      <c r="G57" s="299"/>
      <c r="H57" s="299"/>
      <c r="I57" s="299"/>
      <c r="J57" s="299"/>
      <c r="K57" s="299"/>
      <c r="L57" s="299"/>
    </row>
    <row r="58" spans="1:16" x14ac:dyDescent="0.25">
      <c r="A58" s="66" t="s">
        <v>67</v>
      </c>
    </row>
    <row r="59" spans="1:16" x14ac:dyDescent="0.25">
      <c r="A59" s="65"/>
    </row>
    <row r="60" spans="1:16" x14ac:dyDescent="0.25">
      <c r="A60" s="59"/>
    </row>
    <row r="61" spans="1:16" x14ac:dyDescent="0.25">
      <c r="A61" s="59"/>
    </row>
    <row r="62" spans="1:16" x14ac:dyDescent="0.25">
      <c r="A62" s="60"/>
    </row>
    <row r="63" spans="1:16" x14ac:dyDescent="0.25">
      <c r="A63" s="60"/>
    </row>
    <row r="66" spans="1:16" x14ac:dyDescent="0.25">
      <c r="A66" s="295" t="s">
        <v>69</v>
      </c>
      <c r="B66" s="295"/>
      <c r="C66" s="295"/>
    </row>
    <row r="67" spans="1:16" ht="34.5" customHeight="1" x14ac:dyDescent="0.25">
      <c r="A67" s="327" t="s">
        <v>218</v>
      </c>
      <c r="B67" s="328"/>
      <c r="C67" s="328"/>
      <c r="D67" s="328"/>
      <c r="E67" s="328"/>
      <c r="F67" s="328"/>
      <c r="G67" s="328"/>
      <c r="H67" s="328"/>
      <c r="I67" s="328"/>
      <c r="J67" s="328"/>
      <c r="K67" s="328"/>
      <c r="L67" s="328"/>
      <c r="M67" s="328"/>
      <c r="N67" s="328"/>
      <c r="O67" s="328"/>
      <c r="P67" s="329"/>
    </row>
    <row r="68" spans="1:16" ht="15" customHeight="1" x14ac:dyDescent="0.25">
      <c r="A68" s="149"/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1"/>
    </row>
    <row r="70" spans="1:16" ht="30.75" customHeight="1" x14ac:dyDescent="0.25">
      <c r="A70" s="326" t="s">
        <v>70</v>
      </c>
      <c r="B70" s="326"/>
      <c r="C70" s="326"/>
      <c r="D70" s="326"/>
      <c r="E70" s="326"/>
      <c r="F70" s="326" t="s">
        <v>71</v>
      </c>
      <c r="G70" s="326"/>
      <c r="H70" s="326"/>
      <c r="I70" s="326" t="s">
        <v>72</v>
      </c>
      <c r="J70" s="326"/>
      <c r="K70" s="348" t="s">
        <v>73</v>
      </c>
      <c r="L70" s="349"/>
      <c r="M70" s="350"/>
      <c r="N70" s="106" t="s">
        <v>201</v>
      </c>
      <c r="O70" s="106" t="s">
        <v>76</v>
      </c>
      <c r="P70" s="137" t="s">
        <v>202</v>
      </c>
    </row>
    <row r="71" spans="1:16" ht="15" customHeight="1" x14ac:dyDescent="0.25">
      <c r="A71" s="355" t="s">
        <v>89</v>
      </c>
      <c r="B71" s="356"/>
      <c r="C71" s="356"/>
      <c r="D71" s="356"/>
      <c r="E71" s="356"/>
      <c r="F71" s="354"/>
      <c r="G71" s="354"/>
      <c r="H71" s="354"/>
      <c r="I71" s="326"/>
      <c r="J71" s="326"/>
      <c r="K71" s="326"/>
      <c r="L71" s="326"/>
      <c r="M71" s="326"/>
      <c r="N71" s="67"/>
      <c r="O71" s="67"/>
      <c r="P71" s="68"/>
    </row>
    <row r="72" spans="1:16" ht="19.5" customHeight="1" x14ac:dyDescent="0.25">
      <c r="A72" s="334" t="s">
        <v>90</v>
      </c>
      <c r="B72" s="334"/>
      <c r="C72" s="334"/>
      <c r="D72" s="334"/>
      <c r="E72" s="334"/>
      <c r="F72" s="334" t="s">
        <v>110</v>
      </c>
      <c r="G72" s="334"/>
      <c r="H72" s="334"/>
      <c r="I72" s="330">
        <v>59</v>
      </c>
      <c r="J72" s="330"/>
      <c r="K72" s="325">
        <v>59</v>
      </c>
      <c r="L72" s="325"/>
      <c r="M72" s="325"/>
      <c r="N72" s="146">
        <v>89</v>
      </c>
      <c r="O72" s="143">
        <f>1-P72</f>
        <v>0.3370786516853933</v>
      </c>
      <c r="P72" s="144">
        <f>+(K72*1)/N72</f>
        <v>0.6629213483146067</v>
      </c>
    </row>
    <row r="73" spans="1:16" ht="19.5" customHeight="1" x14ac:dyDescent="0.25">
      <c r="A73" s="334" t="s">
        <v>91</v>
      </c>
      <c r="B73" s="334"/>
      <c r="C73" s="334"/>
      <c r="D73" s="334"/>
      <c r="E73" s="334"/>
      <c r="F73" s="334" t="s">
        <v>111</v>
      </c>
      <c r="G73" s="334"/>
      <c r="H73" s="334"/>
      <c r="I73" s="330">
        <v>19</v>
      </c>
      <c r="J73" s="330"/>
      <c r="K73" s="325">
        <v>19</v>
      </c>
      <c r="L73" s="325"/>
      <c r="M73" s="325"/>
      <c r="N73" s="146">
        <v>28</v>
      </c>
      <c r="O73" s="143">
        <f t="shared" ref="O73:O91" si="0">1-P73</f>
        <v>0.3214285714285714</v>
      </c>
      <c r="P73" s="144">
        <f t="shared" ref="P73" si="1">+(K73*1)/N73</f>
        <v>0.6785714285714286</v>
      </c>
    </row>
    <row r="74" spans="1:16" ht="19.5" customHeight="1" x14ac:dyDescent="0.25">
      <c r="A74" s="334" t="s">
        <v>92</v>
      </c>
      <c r="B74" s="334"/>
      <c r="C74" s="334"/>
      <c r="D74" s="334"/>
      <c r="E74" s="334"/>
      <c r="F74" s="334" t="s">
        <v>112</v>
      </c>
      <c r="G74" s="334"/>
      <c r="H74" s="334"/>
      <c r="I74" s="330">
        <v>150</v>
      </c>
      <c r="J74" s="330"/>
      <c r="K74" s="325">
        <v>150</v>
      </c>
      <c r="L74" s="325"/>
      <c r="M74" s="325"/>
      <c r="N74" s="146">
        <v>390</v>
      </c>
      <c r="O74" s="143">
        <f t="shared" si="0"/>
        <v>0.61538461538461542</v>
      </c>
      <c r="P74" s="144">
        <f>+(K74*1)/N74</f>
        <v>0.38461538461538464</v>
      </c>
    </row>
    <row r="75" spans="1:16" ht="36" customHeight="1" x14ac:dyDescent="0.25">
      <c r="A75" s="334" t="s">
        <v>93</v>
      </c>
      <c r="B75" s="334"/>
      <c r="C75" s="334"/>
      <c r="D75" s="334"/>
      <c r="E75" s="334"/>
      <c r="F75" s="334" t="s">
        <v>112</v>
      </c>
      <c r="G75" s="334"/>
      <c r="H75" s="334"/>
      <c r="I75" s="330">
        <v>89</v>
      </c>
      <c r="J75" s="330"/>
      <c r="K75" s="325">
        <v>89</v>
      </c>
      <c r="L75" s="325"/>
      <c r="M75" s="325"/>
      <c r="N75" s="146">
        <v>389</v>
      </c>
      <c r="O75" s="143">
        <f t="shared" si="0"/>
        <v>0.77120822622107965</v>
      </c>
      <c r="P75" s="144">
        <f>+(K75*1)/N75</f>
        <v>0.22879177377892032</v>
      </c>
    </row>
    <row r="76" spans="1:16" ht="18" customHeight="1" x14ac:dyDescent="0.25">
      <c r="A76" s="334" t="s">
        <v>94</v>
      </c>
      <c r="B76" s="334"/>
      <c r="C76" s="334"/>
      <c r="D76" s="334"/>
      <c r="E76" s="334"/>
      <c r="F76" s="334" t="s">
        <v>112</v>
      </c>
      <c r="G76" s="334"/>
      <c r="H76" s="334"/>
      <c r="I76" s="330">
        <v>1</v>
      </c>
      <c r="J76" s="330"/>
      <c r="K76" s="325">
        <v>1</v>
      </c>
      <c r="L76" s="325"/>
      <c r="M76" s="325"/>
      <c r="N76" s="146">
        <v>4</v>
      </c>
      <c r="O76" s="143">
        <f t="shared" si="0"/>
        <v>0.75</v>
      </c>
      <c r="P76" s="144">
        <f>+(K76*1)/N76</f>
        <v>0.25</v>
      </c>
    </row>
    <row r="77" spans="1:16" ht="19.5" customHeight="1" x14ac:dyDescent="0.2">
      <c r="A77" s="347" t="s">
        <v>95</v>
      </c>
      <c r="B77" s="347"/>
      <c r="C77" s="347"/>
      <c r="D77" s="347"/>
      <c r="E77" s="347"/>
      <c r="F77" s="334"/>
      <c r="G77" s="334"/>
      <c r="H77" s="334"/>
      <c r="I77" s="330"/>
      <c r="J77" s="330"/>
      <c r="K77" s="351"/>
      <c r="L77" s="352"/>
      <c r="M77" s="353"/>
      <c r="N77" s="147"/>
      <c r="O77" s="143"/>
      <c r="P77" s="142"/>
    </row>
    <row r="78" spans="1:16" ht="18" customHeight="1" x14ac:dyDescent="0.25">
      <c r="A78" s="331" t="s">
        <v>96</v>
      </c>
      <c r="B78" s="331"/>
      <c r="C78" s="331"/>
      <c r="D78" s="331"/>
      <c r="E78" s="331"/>
      <c r="F78" s="334" t="s">
        <v>112</v>
      </c>
      <c r="G78" s="334"/>
      <c r="H78" s="334"/>
      <c r="I78" s="330">
        <v>15</v>
      </c>
      <c r="J78" s="330"/>
      <c r="K78" s="325">
        <v>15</v>
      </c>
      <c r="L78" s="325"/>
      <c r="M78" s="325"/>
      <c r="N78" s="146">
        <v>18</v>
      </c>
      <c r="O78" s="143">
        <f t="shared" si="0"/>
        <v>0.16666666666666663</v>
      </c>
      <c r="P78" s="144">
        <f>+(K78*1)/N78</f>
        <v>0.83333333333333337</v>
      </c>
    </row>
    <row r="79" spans="1:16" ht="18" customHeight="1" x14ac:dyDescent="0.25">
      <c r="A79" s="331" t="s">
        <v>97</v>
      </c>
      <c r="B79" s="331"/>
      <c r="C79" s="331"/>
      <c r="D79" s="331"/>
      <c r="E79" s="331"/>
      <c r="F79" s="334" t="s">
        <v>112</v>
      </c>
      <c r="G79" s="334"/>
      <c r="H79" s="334"/>
      <c r="I79" s="330">
        <v>2</v>
      </c>
      <c r="J79" s="330"/>
      <c r="K79" s="325">
        <v>2</v>
      </c>
      <c r="L79" s="325"/>
      <c r="M79" s="325"/>
      <c r="N79" s="146">
        <v>5</v>
      </c>
      <c r="O79" s="143">
        <f t="shared" si="0"/>
        <v>0.6</v>
      </c>
      <c r="P79" s="144">
        <f t="shared" ref="P79:P91" si="2">+(K79*1)/N79</f>
        <v>0.4</v>
      </c>
    </row>
    <row r="80" spans="1:16" ht="18" customHeight="1" x14ac:dyDescent="0.25">
      <c r="A80" s="331" t="s">
        <v>98</v>
      </c>
      <c r="B80" s="331"/>
      <c r="C80" s="331"/>
      <c r="D80" s="331"/>
      <c r="E80" s="331"/>
      <c r="F80" s="334" t="s">
        <v>112</v>
      </c>
      <c r="G80" s="334"/>
      <c r="H80" s="334"/>
      <c r="I80" s="330">
        <v>2</v>
      </c>
      <c r="J80" s="330"/>
      <c r="K80" s="325">
        <v>2</v>
      </c>
      <c r="L80" s="325"/>
      <c r="M80" s="325"/>
      <c r="N80" s="146">
        <v>5</v>
      </c>
      <c r="O80" s="143">
        <f t="shared" si="0"/>
        <v>0.6</v>
      </c>
      <c r="P80" s="144">
        <f t="shared" si="2"/>
        <v>0.4</v>
      </c>
    </row>
    <row r="81" spans="1:16" ht="18" customHeight="1" x14ac:dyDescent="0.25">
      <c r="A81" s="331" t="s">
        <v>99</v>
      </c>
      <c r="B81" s="331"/>
      <c r="C81" s="331"/>
      <c r="D81" s="331"/>
      <c r="E81" s="331"/>
      <c r="F81" s="334" t="s">
        <v>112</v>
      </c>
      <c r="G81" s="334"/>
      <c r="H81" s="334"/>
      <c r="I81" s="330">
        <v>1</v>
      </c>
      <c r="J81" s="330"/>
      <c r="K81" s="325">
        <v>1</v>
      </c>
      <c r="L81" s="325"/>
      <c r="M81" s="325"/>
      <c r="N81" s="146">
        <v>4</v>
      </c>
      <c r="O81" s="143">
        <f t="shared" si="0"/>
        <v>0.75</v>
      </c>
      <c r="P81" s="144">
        <f t="shared" si="2"/>
        <v>0.25</v>
      </c>
    </row>
    <row r="82" spans="1:16" ht="18" customHeight="1" x14ac:dyDescent="0.25">
      <c r="A82" s="331" t="s">
        <v>100</v>
      </c>
      <c r="B82" s="331"/>
      <c r="C82" s="331"/>
      <c r="D82" s="331"/>
      <c r="E82" s="331"/>
      <c r="F82" s="334" t="s">
        <v>112</v>
      </c>
      <c r="G82" s="334"/>
      <c r="H82" s="334"/>
      <c r="I82" s="330">
        <v>1</v>
      </c>
      <c r="J82" s="330"/>
      <c r="K82" s="325">
        <v>1</v>
      </c>
      <c r="L82" s="325"/>
      <c r="M82" s="325"/>
      <c r="N82" s="146">
        <v>4</v>
      </c>
      <c r="O82" s="143">
        <f t="shared" si="0"/>
        <v>0.75</v>
      </c>
      <c r="P82" s="144">
        <f t="shared" si="2"/>
        <v>0.25</v>
      </c>
    </row>
    <row r="83" spans="1:16" ht="21.75" customHeight="1" x14ac:dyDescent="0.25">
      <c r="A83" s="331" t="s">
        <v>101</v>
      </c>
      <c r="B83" s="331"/>
      <c r="C83" s="331"/>
      <c r="D83" s="331"/>
      <c r="E83" s="331"/>
      <c r="F83" s="334" t="s">
        <v>112</v>
      </c>
      <c r="G83" s="334"/>
      <c r="H83" s="334"/>
      <c r="I83" s="330">
        <v>1</v>
      </c>
      <c r="J83" s="330"/>
      <c r="K83" s="325">
        <v>1</v>
      </c>
      <c r="L83" s="325"/>
      <c r="M83" s="325"/>
      <c r="N83" s="146">
        <v>4</v>
      </c>
      <c r="O83" s="143">
        <f t="shared" si="0"/>
        <v>0.75</v>
      </c>
      <c r="P83" s="144">
        <f t="shared" si="2"/>
        <v>0.25</v>
      </c>
    </row>
    <row r="84" spans="1:16" ht="21.75" customHeight="1" x14ac:dyDescent="0.25">
      <c r="A84" s="331" t="s">
        <v>102</v>
      </c>
      <c r="B84" s="331"/>
      <c r="C84" s="331"/>
      <c r="D84" s="331"/>
      <c r="E84" s="331"/>
      <c r="F84" s="334" t="s">
        <v>112</v>
      </c>
      <c r="G84" s="334"/>
      <c r="H84" s="334"/>
      <c r="I84" s="330">
        <v>1</v>
      </c>
      <c r="J84" s="330"/>
      <c r="K84" s="325">
        <v>1</v>
      </c>
      <c r="L84" s="325"/>
      <c r="M84" s="325"/>
      <c r="N84" s="146">
        <v>4</v>
      </c>
      <c r="O84" s="143">
        <f t="shared" si="0"/>
        <v>0.75</v>
      </c>
      <c r="P84" s="144">
        <f t="shared" si="2"/>
        <v>0.25</v>
      </c>
    </row>
    <row r="85" spans="1:16" ht="22.5" customHeight="1" x14ac:dyDescent="0.25">
      <c r="A85" s="331" t="s">
        <v>103</v>
      </c>
      <c r="B85" s="331"/>
      <c r="C85" s="331"/>
      <c r="D85" s="331"/>
      <c r="E85" s="331"/>
      <c r="F85" s="334" t="s">
        <v>112</v>
      </c>
      <c r="G85" s="334"/>
      <c r="H85" s="334"/>
      <c r="I85" s="330">
        <v>1</v>
      </c>
      <c r="J85" s="330"/>
      <c r="K85" s="325">
        <v>1</v>
      </c>
      <c r="L85" s="325"/>
      <c r="M85" s="325"/>
      <c r="N85" s="146">
        <v>4</v>
      </c>
      <c r="O85" s="143">
        <f t="shared" si="0"/>
        <v>0.75</v>
      </c>
      <c r="P85" s="144">
        <f t="shared" si="2"/>
        <v>0.25</v>
      </c>
    </row>
    <row r="86" spans="1:16" ht="22.5" customHeight="1" x14ac:dyDescent="0.25">
      <c r="A86" s="331" t="s">
        <v>104</v>
      </c>
      <c r="B86" s="331"/>
      <c r="C86" s="331"/>
      <c r="D86" s="331"/>
      <c r="E86" s="331"/>
      <c r="F86" s="334" t="s">
        <v>112</v>
      </c>
      <c r="G86" s="334"/>
      <c r="H86" s="334"/>
      <c r="I86" s="330">
        <v>1</v>
      </c>
      <c r="J86" s="330"/>
      <c r="K86" s="325">
        <v>1</v>
      </c>
      <c r="L86" s="325"/>
      <c r="M86" s="325"/>
      <c r="N86" s="146">
        <v>4</v>
      </c>
      <c r="O86" s="143">
        <f t="shared" si="0"/>
        <v>0.75</v>
      </c>
      <c r="P86" s="144">
        <f t="shared" si="2"/>
        <v>0.25</v>
      </c>
    </row>
    <row r="87" spans="1:16" ht="22.5" customHeight="1" x14ac:dyDescent="0.25">
      <c r="A87" s="331" t="s">
        <v>105</v>
      </c>
      <c r="B87" s="331"/>
      <c r="C87" s="331"/>
      <c r="D87" s="331"/>
      <c r="E87" s="331"/>
      <c r="F87" s="334" t="s">
        <v>112</v>
      </c>
      <c r="G87" s="334"/>
      <c r="H87" s="334"/>
      <c r="I87" s="330">
        <v>1</v>
      </c>
      <c r="J87" s="330"/>
      <c r="K87" s="325">
        <v>1</v>
      </c>
      <c r="L87" s="325"/>
      <c r="M87" s="325"/>
      <c r="N87" s="146">
        <v>4</v>
      </c>
      <c r="O87" s="143">
        <f t="shared" si="0"/>
        <v>0.75</v>
      </c>
      <c r="P87" s="144">
        <f t="shared" si="2"/>
        <v>0.25</v>
      </c>
    </row>
    <row r="88" spans="1:16" ht="44.25" customHeight="1" x14ac:dyDescent="0.2">
      <c r="A88" s="332" t="s">
        <v>106</v>
      </c>
      <c r="B88" s="332"/>
      <c r="C88" s="332"/>
      <c r="D88" s="332"/>
      <c r="E88" s="332"/>
      <c r="F88" s="334"/>
      <c r="G88" s="334"/>
      <c r="H88" s="334"/>
      <c r="I88" s="330"/>
      <c r="J88" s="330"/>
      <c r="K88" s="325"/>
      <c r="L88" s="325"/>
      <c r="M88" s="325"/>
      <c r="N88" s="147"/>
      <c r="O88" s="143"/>
      <c r="P88" s="144"/>
    </row>
    <row r="89" spans="1:16" ht="25.5" customHeight="1" x14ac:dyDescent="0.25">
      <c r="A89" s="331" t="s">
        <v>107</v>
      </c>
      <c r="B89" s="331"/>
      <c r="C89" s="331"/>
      <c r="D89" s="331"/>
      <c r="E89" s="331"/>
      <c r="F89" s="334" t="s">
        <v>75</v>
      </c>
      <c r="G89" s="334"/>
      <c r="H89" s="334"/>
      <c r="I89" s="330">
        <v>24</v>
      </c>
      <c r="J89" s="330"/>
      <c r="K89" s="325">
        <v>24</v>
      </c>
      <c r="L89" s="325"/>
      <c r="M89" s="325"/>
      <c r="N89" s="146">
        <v>84</v>
      </c>
      <c r="O89" s="143">
        <f t="shared" si="0"/>
        <v>0.7142857142857143</v>
      </c>
      <c r="P89" s="144">
        <f t="shared" si="2"/>
        <v>0.2857142857142857</v>
      </c>
    </row>
    <row r="90" spans="1:16" ht="25.5" customHeight="1" x14ac:dyDescent="0.25">
      <c r="A90" s="333" t="s">
        <v>108</v>
      </c>
      <c r="B90" s="333"/>
      <c r="C90" s="333"/>
      <c r="D90" s="333"/>
      <c r="E90" s="333"/>
      <c r="F90" s="334" t="s">
        <v>112</v>
      </c>
      <c r="G90" s="334"/>
      <c r="H90" s="334"/>
      <c r="I90" s="330">
        <v>41</v>
      </c>
      <c r="J90" s="330"/>
      <c r="K90" s="325">
        <v>41</v>
      </c>
      <c r="L90" s="325"/>
      <c r="M90" s="325"/>
      <c r="N90" s="146">
        <v>61</v>
      </c>
      <c r="O90" s="143">
        <f t="shared" si="0"/>
        <v>0.32786885245901642</v>
      </c>
      <c r="P90" s="144">
        <f t="shared" si="2"/>
        <v>0.67213114754098358</v>
      </c>
    </row>
    <row r="91" spans="1:16" ht="25.5" customHeight="1" x14ac:dyDescent="0.25">
      <c r="A91" s="331" t="s">
        <v>109</v>
      </c>
      <c r="B91" s="331"/>
      <c r="C91" s="331"/>
      <c r="D91" s="331"/>
      <c r="E91" s="331"/>
      <c r="F91" s="334" t="s">
        <v>75</v>
      </c>
      <c r="G91" s="334"/>
      <c r="H91" s="334"/>
      <c r="I91" s="330">
        <v>5</v>
      </c>
      <c r="J91" s="330"/>
      <c r="K91" s="325">
        <v>5</v>
      </c>
      <c r="L91" s="325"/>
      <c r="M91" s="325"/>
      <c r="N91" s="146">
        <v>14</v>
      </c>
      <c r="O91" s="143">
        <f t="shared" si="0"/>
        <v>0.64285714285714279</v>
      </c>
      <c r="P91" s="144">
        <f t="shared" si="2"/>
        <v>0.35714285714285715</v>
      </c>
    </row>
  </sheetData>
  <mergeCells count="162">
    <mergeCell ref="K70:M70"/>
    <mergeCell ref="K72:M72"/>
    <mergeCell ref="K73:M73"/>
    <mergeCell ref="K74:M74"/>
    <mergeCell ref="K75:M75"/>
    <mergeCell ref="K76:M76"/>
    <mergeCell ref="K77:M77"/>
    <mergeCell ref="A51:P51"/>
    <mergeCell ref="A52:O52"/>
    <mergeCell ref="A53:O53"/>
    <mergeCell ref="A76:E76"/>
    <mergeCell ref="A72:E72"/>
    <mergeCell ref="F73:H73"/>
    <mergeCell ref="A73:E73"/>
    <mergeCell ref="I73:J73"/>
    <mergeCell ref="F71:H71"/>
    <mergeCell ref="I72:J72"/>
    <mergeCell ref="A71:E71"/>
    <mergeCell ref="F72:H72"/>
    <mergeCell ref="K71:M71"/>
    <mergeCell ref="A66:C66"/>
    <mergeCell ref="A70:E70"/>
    <mergeCell ref="F70:H70"/>
    <mergeCell ref="I70:J70"/>
    <mergeCell ref="A49:O49"/>
    <mergeCell ref="A55:P55"/>
    <mergeCell ref="F57:L57"/>
    <mergeCell ref="A56:C56"/>
    <mergeCell ref="D44:F44"/>
    <mergeCell ref="D45:F45"/>
    <mergeCell ref="A38:C38"/>
    <mergeCell ref="D38:F38"/>
    <mergeCell ref="A39:C39"/>
    <mergeCell ref="A40:C40"/>
    <mergeCell ref="D43:F43"/>
    <mergeCell ref="D39:F39"/>
    <mergeCell ref="A42:O42"/>
    <mergeCell ref="A43:C43"/>
    <mergeCell ref="A44:C44"/>
    <mergeCell ref="A45:C45"/>
    <mergeCell ref="O35:O37"/>
    <mergeCell ref="P35:P37"/>
    <mergeCell ref="H36:H37"/>
    <mergeCell ref="I36:I37"/>
    <mergeCell ref="J36:J37"/>
    <mergeCell ref="L36:L37"/>
    <mergeCell ref="M36:M37"/>
    <mergeCell ref="N36:N37"/>
    <mergeCell ref="A47:O47"/>
    <mergeCell ref="A4:Q4"/>
    <mergeCell ref="A6:C6"/>
    <mergeCell ref="O6:Q6"/>
    <mergeCell ref="A8:C8"/>
    <mergeCell ref="D8:J8"/>
    <mergeCell ref="L8:N8"/>
    <mergeCell ref="O8:Q8"/>
    <mergeCell ref="A20:C20"/>
    <mergeCell ref="A22:C22"/>
    <mergeCell ref="D22:K22"/>
    <mergeCell ref="P22:Q22"/>
    <mergeCell ref="A14:C14"/>
    <mergeCell ref="D14:Q14"/>
    <mergeCell ref="A16:C18"/>
    <mergeCell ref="D16:G17"/>
    <mergeCell ref="H16:I17"/>
    <mergeCell ref="J16:N16"/>
    <mergeCell ref="O16:Q16"/>
    <mergeCell ref="D18:G18"/>
    <mergeCell ref="H18:I18"/>
    <mergeCell ref="A10:C10"/>
    <mergeCell ref="D10:J10"/>
    <mergeCell ref="L10:M10"/>
    <mergeCell ref="A33:C33"/>
    <mergeCell ref="D33:G33"/>
    <mergeCell ref="A35:C37"/>
    <mergeCell ref="D35:F37"/>
    <mergeCell ref="G35:G37"/>
    <mergeCell ref="H35:J35"/>
    <mergeCell ref="A26:C26"/>
    <mergeCell ref="D26:Q26"/>
    <mergeCell ref="A28:C28"/>
    <mergeCell ref="D28:G28"/>
    <mergeCell ref="O28:P28"/>
    <mergeCell ref="A30:C30"/>
    <mergeCell ref="D30:G30"/>
    <mergeCell ref="I30:M30"/>
    <mergeCell ref="N30:P30"/>
    <mergeCell ref="N10:Q10"/>
    <mergeCell ref="A12:C12"/>
    <mergeCell ref="D12:Q12"/>
    <mergeCell ref="A24:C24"/>
    <mergeCell ref="D24:Q24"/>
    <mergeCell ref="L35:N35"/>
    <mergeCell ref="A90:E90"/>
    <mergeCell ref="A91:E91"/>
    <mergeCell ref="F74:H74"/>
    <mergeCell ref="F75:H75"/>
    <mergeCell ref="F78:H78"/>
    <mergeCell ref="F79:H79"/>
    <mergeCell ref="F80:H80"/>
    <mergeCell ref="F81:H81"/>
    <mergeCell ref="F82:H82"/>
    <mergeCell ref="F83:H83"/>
    <mergeCell ref="F84:H84"/>
    <mergeCell ref="F85:H85"/>
    <mergeCell ref="F86:H86"/>
    <mergeCell ref="F87:H87"/>
    <mergeCell ref="F88:H88"/>
    <mergeCell ref="F89:H89"/>
    <mergeCell ref="F90:H90"/>
    <mergeCell ref="F91:H91"/>
    <mergeCell ref="A78:E78"/>
    <mergeCell ref="A79:E79"/>
    <mergeCell ref="A80:E80"/>
    <mergeCell ref="A81:E81"/>
    <mergeCell ref="A82:E82"/>
    <mergeCell ref="A83:E83"/>
    <mergeCell ref="K90:M90"/>
    <mergeCell ref="K91:M91"/>
    <mergeCell ref="I78:J78"/>
    <mergeCell ref="I79:J79"/>
    <mergeCell ref="I80:J80"/>
    <mergeCell ref="I81:J81"/>
    <mergeCell ref="I82:J82"/>
    <mergeCell ref="I83:J83"/>
    <mergeCell ref="I84:J84"/>
    <mergeCell ref="I85:J85"/>
    <mergeCell ref="I86:J86"/>
    <mergeCell ref="I87:J87"/>
    <mergeCell ref="I88:J88"/>
    <mergeCell ref="I89:J89"/>
    <mergeCell ref="I91:J91"/>
    <mergeCell ref="I90:J90"/>
    <mergeCell ref="K78:M78"/>
    <mergeCell ref="K79:M79"/>
    <mergeCell ref="K80:M80"/>
    <mergeCell ref="K81:M81"/>
    <mergeCell ref="K82:M82"/>
    <mergeCell ref="K83:M83"/>
    <mergeCell ref="K84:M84"/>
    <mergeCell ref="K85:M85"/>
    <mergeCell ref="I71:J71"/>
    <mergeCell ref="A67:P67"/>
    <mergeCell ref="K88:M88"/>
    <mergeCell ref="K86:M86"/>
    <mergeCell ref="K87:M87"/>
    <mergeCell ref="K89:M89"/>
    <mergeCell ref="A87:E87"/>
    <mergeCell ref="A88:E88"/>
    <mergeCell ref="A89:E89"/>
    <mergeCell ref="A84:E84"/>
    <mergeCell ref="A85:E85"/>
    <mergeCell ref="A86:E86"/>
    <mergeCell ref="F77:H77"/>
    <mergeCell ref="I76:J76"/>
    <mergeCell ref="A77:E77"/>
    <mergeCell ref="I77:J77"/>
    <mergeCell ref="A74:E74"/>
    <mergeCell ref="I74:J74"/>
    <mergeCell ref="A75:E75"/>
    <mergeCell ref="F76:H76"/>
    <mergeCell ref="I75:J75"/>
  </mergeCells>
  <pageMargins left="0.46" right="0.4" top="0.74803149606299213" bottom="0.74803149606299213" header="0.31496062992125984" footer="0.31496062992125984"/>
  <pageSetup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topLeftCell="A25" workbookViewId="0">
      <selection activeCell="A48" sqref="A48:O48"/>
    </sheetView>
  </sheetViews>
  <sheetFormatPr baseColWidth="10" defaultRowHeight="12.75" x14ac:dyDescent="0.25"/>
  <cols>
    <col min="1" max="2" width="9.7109375" style="4" customWidth="1"/>
    <col min="3" max="3" width="12.28515625" style="4" customWidth="1"/>
    <col min="4" max="7" width="10.42578125" style="4" customWidth="1"/>
    <col min="8" max="9" width="11.42578125" style="4"/>
    <col min="10" max="11" width="12.42578125" style="4" bestFit="1" customWidth="1"/>
    <col min="12" max="12" width="13.42578125" style="4" bestFit="1" customWidth="1"/>
    <col min="13" max="13" width="12.42578125" style="4" bestFit="1" customWidth="1"/>
    <col min="14" max="14" width="11.5703125" style="4" bestFit="1" customWidth="1"/>
    <col min="15" max="15" width="13.42578125" style="4" bestFit="1" customWidth="1"/>
    <col min="16" max="16" width="12.42578125" style="4" bestFit="1" customWidth="1"/>
    <col min="17" max="17" width="11.5703125" style="4" bestFit="1" customWidth="1"/>
    <col min="18" max="16384" width="11.42578125" style="4"/>
  </cols>
  <sheetData>
    <row r="1" spans="1:17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x14ac:dyDescent="0.25">
      <c r="A2" s="5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7"/>
    </row>
    <row r="3" spans="1:17" ht="15" customHeight="1" x14ac:dyDescent="0.25">
      <c r="A3" s="5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7"/>
    </row>
    <row r="4" spans="1:17" ht="27.75" customHeight="1" x14ac:dyDescent="0.25">
      <c r="A4" s="216" t="s">
        <v>0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8"/>
    </row>
    <row r="5" spans="1:17" x14ac:dyDescent="0.25">
      <c r="A5" s="2"/>
      <c r="B5" s="2"/>
      <c r="C5" s="2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</row>
    <row r="6" spans="1:17" ht="24" customHeight="1" x14ac:dyDescent="0.25">
      <c r="A6" s="219" t="s">
        <v>1</v>
      </c>
      <c r="B6" s="219"/>
      <c r="C6" s="220"/>
      <c r="D6" s="8" t="s">
        <v>2</v>
      </c>
      <c r="E6" s="9"/>
      <c r="F6" s="9"/>
      <c r="G6" s="9"/>
      <c r="H6" s="9"/>
      <c r="I6" s="9"/>
      <c r="J6" s="9"/>
      <c r="K6" s="10"/>
      <c r="L6" s="11"/>
      <c r="M6" s="11"/>
      <c r="N6" s="11"/>
      <c r="O6" s="221"/>
      <c r="P6" s="221"/>
      <c r="Q6" s="222"/>
    </row>
    <row r="7" spans="1:17" x14ac:dyDescent="0.25">
      <c r="A7" s="124"/>
      <c r="B7" s="124"/>
      <c r="C7" s="124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24"/>
      <c r="P7" s="124"/>
    </row>
    <row r="8" spans="1:17" ht="24.75" customHeight="1" x14ac:dyDescent="0.25">
      <c r="A8" s="219" t="s">
        <v>3</v>
      </c>
      <c r="B8" s="219"/>
      <c r="C8" s="240"/>
      <c r="D8" s="223" t="s">
        <v>78</v>
      </c>
      <c r="E8" s="224"/>
      <c r="F8" s="224"/>
      <c r="G8" s="224"/>
      <c r="H8" s="224"/>
      <c r="I8" s="224"/>
      <c r="J8" s="225"/>
      <c r="K8" s="114"/>
      <c r="L8" s="226" t="s">
        <v>5</v>
      </c>
      <c r="M8" s="226"/>
      <c r="N8" s="226"/>
      <c r="O8" s="227" t="s">
        <v>192</v>
      </c>
      <c r="P8" s="228"/>
      <c r="Q8" s="229"/>
    </row>
    <row r="9" spans="1:17" x14ac:dyDescent="0.25">
      <c r="A9" s="124"/>
      <c r="B9" s="124"/>
      <c r="C9" s="115"/>
      <c r="D9" s="115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</row>
    <row r="10" spans="1:17" x14ac:dyDescent="0.25">
      <c r="A10" s="230" t="s">
        <v>6</v>
      </c>
      <c r="B10" s="230"/>
      <c r="C10" s="230"/>
      <c r="D10" s="231" t="s">
        <v>7</v>
      </c>
      <c r="E10" s="232"/>
      <c r="F10" s="232"/>
      <c r="G10" s="232"/>
      <c r="H10" s="232"/>
      <c r="I10" s="232"/>
      <c r="J10" s="233"/>
      <c r="K10" s="115"/>
      <c r="L10" s="234" t="s">
        <v>8</v>
      </c>
      <c r="M10" s="235"/>
      <c r="N10" s="231" t="s">
        <v>9</v>
      </c>
      <c r="O10" s="232"/>
      <c r="P10" s="232"/>
      <c r="Q10" s="233"/>
    </row>
    <row r="11" spans="1:17" x14ac:dyDescent="0.25">
      <c r="A11" s="111"/>
      <c r="B11" s="111"/>
      <c r="C11" s="111"/>
      <c r="D11" s="115"/>
      <c r="E11" s="115"/>
      <c r="F11" s="115"/>
      <c r="G11" s="115"/>
      <c r="H11" s="115"/>
      <c r="I11" s="115"/>
      <c r="J11" s="115"/>
      <c r="K11" s="115"/>
      <c r="L11" s="124"/>
      <c r="M11" s="19"/>
      <c r="N11" s="19"/>
      <c r="O11" s="19"/>
      <c r="P11" s="121"/>
    </row>
    <row r="12" spans="1:17" ht="40.5" customHeight="1" x14ac:dyDescent="0.25">
      <c r="A12" s="230" t="s">
        <v>10</v>
      </c>
      <c r="B12" s="230"/>
      <c r="C12" s="230"/>
      <c r="D12" s="237" t="s">
        <v>77</v>
      </c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9"/>
    </row>
    <row r="13" spans="1:17" x14ac:dyDescent="0.25">
      <c r="A13" s="111"/>
      <c r="B13" s="111"/>
      <c r="C13" s="1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36" customHeight="1" x14ac:dyDescent="0.25">
      <c r="A14" s="230" t="s">
        <v>12</v>
      </c>
      <c r="B14" s="243"/>
      <c r="C14" s="243"/>
      <c r="D14" s="335" t="s">
        <v>212</v>
      </c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7"/>
    </row>
    <row r="15" spans="1:17" x14ac:dyDescent="0.25">
      <c r="A15" s="111"/>
      <c r="B15" s="111"/>
      <c r="C15" s="1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x14ac:dyDescent="0.25">
      <c r="A16" s="203" t="s">
        <v>14</v>
      </c>
      <c r="B16" s="204"/>
      <c r="C16" s="204"/>
      <c r="D16" s="209" t="s">
        <v>15</v>
      </c>
      <c r="E16" s="209"/>
      <c r="F16" s="209"/>
      <c r="G16" s="209"/>
      <c r="H16" s="209" t="s">
        <v>16</v>
      </c>
      <c r="I16" s="209"/>
      <c r="J16" s="210" t="s">
        <v>17</v>
      </c>
      <c r="K16" s="210"/>
      <c r="L16" s="210"/>
      <c r="M16" s="210"/>
      <c r="N16" s="210"/>
      <c r="O16" s="211" t="s">
        <v>18</v>
      </c>
      <c r="P16" s="212"/>
      <c r="Q16" s="213"/>
    </row>
    <row r="17" spans="1:17" ht="36" x14ac:dyDescent="0.25">
      <c r="A17" s="205"/>
      <c r="B17" s="206"/>
      <c r="C17" s="206"/>
      <c r="D17" s="209"/>
      <c r="E17" s="209"/>
      <c r="F17" s="209"/>
      <c r="G17" s="209"/>
      <c r="H17" s="209"/>
      <c r="I17" s="209"/>
      <c r="J17" s="168" t="s">
        <v>19</v>
      </c>
      <c r="K17" s="169" t="s">
        <v>20</v>
      </c>
      <c r="L17" s="169" t="s">
        <v>21</v>
      </c>
      <c r="M17" s="170" t="s">
        <v>22</v>
      </c>
      <c r="N17" s="170" t="s">
        <v>23</v>
      </c>
      <c r="O17" s="169" t="s">
        <v>21</v>
      </c>
      <c r="P17" s="170" t="s">
        <v>24</v>
      </c>
      <c r="Q17" s="170" t="s">
        <v>23</v>
      </c>
    </row>
    <row r="18" spans="1:17" ht="21" customHeight="1" x14ac:dyDescent="0.25">
      <c r="A18" s="207"/>
      <c r="B18" s="208"/>
      <c r="C18" s="208"/>
      <c r="D18" s="338">
        <v>22698280.960000001</v>
      </c>
      <c r="E18" s="338"/>
      <c r="F18" s="338"/>
      <c r="G18" s="338"/>
      <c r="H18" s="338">
        <v>78182950.489999995</v>
      </c>
      <c r="I18" s="338"/>
      <c r="J18" s="195">
        <v>7934511.3700000001</v>
      </c>
      <c r="K18" s="195">
        <v>2540156.11</v>
      </c>
      <c r="L18" s="195">
        <v>10024861.638</v>
      </c>
      <c r="M18" s="196">
        <v>9142725.3399999999</v>
      </c>
      <c r="N18" s="197">
        <f>M18/L18</f>
        <v>0.9120051398359259</v>
      </c>
      <c r="O18" s="196">
        <v>10024861.68</v>
      </c>
      <c r="P18" s="198">
        <v>9142725.3399999999</v>
      </c>
      <c r="Q18" s="199">
        <f>P18/O18</f>
        <v>0.91200513601500388</v>
      </c>
    </row>
    <row r="19" spans="1:17" x14ac:dyDescent="0.25">
      <c r="A19" s="111"/>
      <c r="B19" s="111"/>
      <c r="C19" s="111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</row>
    <row r="20" spans="1:17" x14ac:dyDescent="0.25">
      <c r="A20" s="230" t="s">
        <v>113</v>
      </c>
      <c r="B20" s="230"/>
      <c r="C20" s="230"/>
      <c r="D20" s="21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</row>
    <row r="21" spans="1:17" x14ac:dyDescent="0.25">
      <c r="A21" s="124"/>
      <c r="B21" s="124"/>
      <c r="C21" s="19"/>
      <c r="D21" s="19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7" x14ac:dyDescent="0.25">
      <c r="A22" s="219" t="s">
        <v>26</v>
      </c>
      <c r="B22" s="219"/>
      <c r="C22" s="240"/>
      <c r="D22" s="223" t="s">
        <v>114</v>
      </c>
      <c r="E22" s="224"/>
      <c r="F22" s="224"/>
      <c r="G22" s="224"/>
      <c r="H22" s="224"/>
      <c r="I22" s="224"/>
      <c r="J22" s="224"/>
      <c r="K22" s="224"/>
      <c r="L22" s="23"/>
      <c r="M22" s="23"/>
      <c r="N22" s="23"/>
      <c r="O22" s="24" t="s">
        <v>28</v>
      </c>
      <c r="P22" s="227" t="s">
        <v>119</v>
      </c>
      <c r="Q22" s="229"/>
    </row>
    <row r="23" spans="1:17" x14ac:dyDescent="0.25">
      <c r="A23" s="124"/>
      <c r="B23" s="124"/>
      <c r="C23" s="25"/>
      <c r="D23" s="25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7" x14ac:dyDescent="0.25">
      <c r="A24" s="230" t="s">
        <v>29</v>
      </c>
      <c r="B24" s="230"/>
      <c r="C24" s="246"/>
      <c r="D24" s="223" t="s">
        <v>115</v>
      </c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5"/>
    </row>
    <row r="25" spans="1:17" x14ac:dyDescent="0.25">
      <c r="A25" s="124"/>
      <c r="B25" s="124"/>
      <c r="C25" s="25"/>
      <c r="D25" s="25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7" ht="14.25" x14ac:dyDescent="0.25">
      <c r="A26" s="230" t="s">
        <v>31</v>
      </c>
      <c r="B26" s="230"/>
      <c r="C26" s="246"/>
      <c r="D26" s="223" t="s">
        <v>116</v>
      </c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5"/>
    </row>
    <row r="27" spans="1:17" x14ac:dyDescent="0.25">
      <c r="A27" s="124"/>
      <c r="B27" s="124"/>
      <c r="C27" s="25"/>
      <c r="D27" s="26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7" x14ac:dyDescent="0.25">
      <c r="A28" s="219" t="s">
        <v>33</v>
      </c>
      <c r="B28" s="219"/>
      <c r="C28" s="240"/>
      <c r="D28" s="223" t="s">
        <v>34</v>
      </c>
      <c r="E28" s="224"/>
      <c r="F28" s="224"/>
      <c r="G28" s="225"/>
      <c r="H28" s="124"/>
      <c r="I28" s="27" t="s">
        <v>35</v>
      </c>
      <c r="J28" s="27"/>
      <c r="K28" s="27"/>
      <c r="L28" s="27"/>
      <c r="M28" s="27"/>
      <c r="N28" s="27"/>
      <c r="O28" s="252" t="s">
        <v>36</v>
      </c>
      <c r="P28" s="253"/>
    </row>
    <row r="29" spans="1:17" x14ac:dyDescent="0.25">
      <c r="A29" s="124"/>
      <c r="B29" s="124"/>
      <c r="C29" s="111"/>
      <c r="D29" s="28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</row>
    <row r="30" spans="1:17" x14ac:dyDescent="0.25">
      <c r="A30" s="219" t="s">
        <v>37</v>
      </c>
      <c r="B30" s="219"/>
      <c r="C30" s="240"/>
      <c r="D30" s="241" t="s">
        <v>38</v>
      </c>
      <c r="E30" s="241"/>
      <c r="F30" s="241"/>
      <c r="G30" s="242"/>
      <c r="H30" s="124"/>
      <c r="I30" s="219" t="s">
        <v>39</v>
      </c>
      <c r="J30" s="219"/>
      <c r="K30" s="219"/>
      <c r="L30" s="219"/>
      <c r="M30" s="219"/>
      <c r="N30" s="227" t="s">
        <v>83</v>
      </c>
      <c r="O30" s="228"/>
      <c r="P30" s="229"/>
    </row>
    <row r="31" spans="1:17" x14ac:dyDescent="0.25">
      <c r="A31" s="113"/>
      <c r="B31" s="113"/>
      <c r="C31" s="113"/>
      <c r="D31" s="30"/>
      <c r="E31" s="113"/>
      <c r="F31" s="113"/>
      <c r="G31" s="113"/>
      <c r="H31" s="124"/>
      <c r="I31" s="113"/>
      <c r="J31" s="113"/>
      <c r="K31" s="113"/>
      <c r="L31" s="113"/>
      <c r="M31" s="113"/>
      <c r="N31" s="114"/>
      <c r="O31" s="114"/>
      <c r="P31" s="114"/>
    </row>
    <row r="32" spans="1:17" ht="15" x14ac:dyDescent="0.25">
      <c r="A32" s="124"/>
      <c r="B32" s="124"/>
      <c r="C32" s="31"/>
      <c r="D32" s="31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</row>
    <row r="33" spans="1:17" x14ac:dyDescent="0.25">
      <c r="A33" s="230" t="s">
        <v>41</v>
      </c>
      <c r="B33" s="230"/>
      <c r="C33" s="230"/>
      <c r="D33" s="260" t="s">
        <v>42</v>
      </c>
      <c r="E33" s="260"/>
      <c r="F33" s="260"/>
      <c r="G33" s="260"/>
      <c r="H33" s="33" t="s">
        <v>43</v>
      </c>
      <c r="I33" s="124"/>
      <c r="J33" s="124"/>
      <c r="K33" s="124"/>
      <c r="L33" s="124"/>
      <c r="M33" s="124"/>
      <c r="N33" s="124"/>
      <c r="O33" s="124"/>
      <c r="P33" s="124"/>
    </row>
    <row r="34" spans="1:17" x14ac:dyDescent="0.25">
      <c r="A34" s="34"/>
      <c r="B34" s="34"/>
      <c r="C34" s="34"/>
      <c r="D34" s="121"/>
      <c r="E34" s="121"/>
      <c r="F34" s="121"/>
      <c r="G34" s="121"/>
      <c r="H34" s="124"/>
      <c r="I34" s="124"/>
      <c r="J34" s="124"/>
      <c r="K34" s="124"/>
      <c r="L34" s="124"/>
      <c r="M34" s="124"/>
      <c r="N34" s="124"/>
      <c r="O34" s="124"/>
      <c r="P34" s="124"/>
    </row>
    <row r="35" spans="1:17" x14ac:dyDescent="0.25">
      <c r="A35" s="261" t="s">
        <v>44</v>
      </c>
      <c r="B35" s="262"/>
      <c r="C35" s="263"/>
      <c r="D35" s="270" t="s">
        <v>45</v>
      </c>
      <c r="E35" s="271"/>
      <c r="F35" s="272"/>
      <c r="G35" s="250" t="s">
        <v>46</v>
      </c>
      <c r="H35" s="256" t="s">
        <v>17</v>
      </c>
      <c r="I35" s="257"/>
      <c r="J35" s="258"/>
      <c r="K35" s="116"/>
      <c r="L35" s="256" t="s">
        <v>47</v>
      </c>
      <c r="M35" s="257"/>
      <c r="N35" s="258"/>
      <c r="O35" s="292" t="s">
        <v>48</v>
      </c>
      <c r="P35" s="247" t="s">
        <v>49</v>
      </c>
    </row>
    <row r="36" spans="1:17" x14ac:dyDescent="0.25">
      <c r="A36" s="264"/>
      <c r="B36" s="265"/>
      <c r="C36" s="266"/>
      <c r="D36" s="273"/>
      <c r="E36" s="274"/>
      <c r="F36" s="275"/>
      <c r="G36" s="279"/>
      <c r="H36" s="250" t="s">
        <v>19</v>
      </c>
      <c r="I36" s="247" t="s">
        <v>50</v>
      </c>
      <c r="J36" s="247" t="s">
        <v>51</v>
      </c>
      <c r="K36" s="117"/>
      <c r="L36" s="254" t="s">
        <v>19</v>
      </c>
      <c r="M36" s="247" t="s">
        <v>50</v>
      </c>
      <c r="N36" s="254" t="s">
        <v>51</v>
      </c>
      <c r="O36" s="293"/>
      <c r="P36" s="248"/>
    </row>
    <row r="37" spans="1:17" x14ac:dyDescent="0.25">
      <c r="A37" s="267"/>
      <c r="B37" s="268"/>
      <c r="C37" s="269"/>
      <c r="D37" s="276"/>
      <c r="E37" s="277"/>
      <c r="F37" s="278"/>
      <c r="G37" s="251"/>
      <c r="H37" s="251"/>
      <c r="I37" s="249"/>
      <c r="J37" s="249"/>
      <c r="K37" s="118"/>
      <c r="L37" s="255"/>
      <c r="M37" s="249"/>
      <c r="N37" s="255"/>
      <c r="O37" s="294"/>
      <c r="P37" s="249"/>
    </row>
    <row r="38" spans="1:17" x14ac:dyDescent="0.2">
      <c r="A38" s="343" t="s">
        <v>117</v>
      </c>
      <c r="B38" s="344"/>
      <c r="C38" s="345"/>
      <c r="D38" s="283" t="s">
        <v>110</v>
      </c>
      <c r="E38" s="284"/>
      <c r="F38" s="285"/>
      <c r="G38" s="40">
        <v>120</v>
      </c>
      <c r="H38" s="40">
        <v>59</v>
      </c>
      <c r="I38" s="40">
        <v>59</v>
      </c>
      <c r="J38" s="41">
        <f>+(I38*1)/H38</f>
        <v>1</v>
      </c>
      <c r="K38" s="45"/>
      <c r="L38" s="40">
        <v>59</v>
      </c>
      <c r="M38" s="40">
        <v>59</v>
      </c>
      <c r="N38" s="41">
        <f>+(M38*1)/L38</f>
        <v>1</v>
      </c>
      <c r="O38" s="41">
        <f>+(I38*1)/G38</f>
        <v>0.49166666666666664</v>
      </c>
      <c r="P38" s="46"/>
    </row>
    <row r="39" spans="1:17" ht="42" customHeight="1" x14ac:dyDescent="0.2">
      <c r="A39" s="343" t="s">
        <v>118</v>
      </c>
      <c r="B39" s="344"/>
      <c r="C39" s="345"/>
      <c r="D39" s="283" t="s">
        <v>110</v>
      </c>
      <c r="E39" s="284"/>
      <c r="F39" s="285"/>
      <c r="G39" s="40">
        <v>120</v>
      </c>
      <c r="H39" s="40">
        <v>59</v>
      </c>
      <c r="I39" s="40">
        <v>59</v>
      </c>
      <c r="J39" s="41">
        <f>+(I39*1)/H39</f>
        <v>1</v>
      </c>
      <c r="K39" s="45"/>
      <c r="L39" s="40">
        <v>59</v>
      </c>
      <c r="M39" s="40">
        <v>59</v>
      </c>
      <c r="N39" s="41">
        <f>+(M39*1)/L39</f>
        <v>1</v>
      </c>
      <c r="O39" s="41">
        <f>+(I39*1)/G39</f>
        <v>0.49166666666666664</v>
      </c>
      <c r="P39" s="46"/>
    </row>
    <row r="40" spans="1:17" ht="17.25" customHeight="1" x14ac:dyDescent="0.25">
      <c r="C40" s="48"/>
      <c r="D40" s="48"/>
      <c r="E40" s="49"/>
      <c r="F40" s="49"/>
      <c r="G40" s="49"/>
    </row>
    <row r="41" spans="1:17" x14ac:dyDescent="0.25">
      <c r="A41" s="259" t="s">
        <v>55</v>
      </c>
      <c r="B41" s="259"/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</row>
    <row r="42" spans="1:17" x14ac:dyDescent="0.25">
      <c r="A42" s="259" t="s">
        <v>56</v>
      </c>
      <c r="B42" s="259"/>
      <c r="C42" s="259"/>
      <c r="D42" s="259" t="s">
        <v>57</v>
      </c>
      <c r="E42" s="259"/>
      <c r="F42" s="259"/>
      <c r="G42" s="120">
        <v>2009</v>
      </c>
      <c r="H42" s="52">
        <v>2010</v>
      </c>
      <c r="I42" s="52">
        <v>2011</v>
      </c>
      <c r="J42" s="52">
        <v>2012</v>
      </c>
      <c r="K42" s="52"/>
      <c r="L42" s="52">
        <v>2013</v>
      </c>
      <c r="M42" s="52">
        <v>2014</v>
      </c>
      <c r="N42" s="120" t="s">
        <v>58</v>
      </c>
      <c r="O42" s="52" t="s">
        <v>49</v>
      </c>
    </row>
    <row r="43" spans="1:17" ht="24.75" customHeight="1" x14ac:dyDescent="0.25">
      <c r="A43" s="357" t="s">
        <v>117</v>
      </c>
      <c r="B43" s="357"/>
      <c r="C43" s="357"/>
      <c r="D43" s="339" t="s">
        <v>110</v>
      </c>
      <c r="E43" s="339"/>
      <c r="F43" s="339"/>
      <c r="G43" s="54">
        <v>0</v>
      </c>
      <c r="H43" s="54">
        <v>55</v>
      </c>
      <c r="I43" s="54">
        <v>111</v>
      </c>
      <c r="J43" s="54">
        <v>136</v>
      </c>
      <c r="K43" s="55"/>
      <c r="L43" s="54">
        <v>291</v>
      </c>
      <c r="M43" s="54">
        <v>244</v>
      </c>
      <c r="N43" s="55">
        <v>59</v>
      </c>
      <c r="O43" s="56"/>
    </row>
    <row r="44" spans="1:17" ht="24.75" customHeight="1" x14ac:dyDescent="0.25">
      <c r="A44" s="357" t="s">
        <v>118</v>
      </c>
      <c r="B44" s="357"/>
      <c r="C44" s="357"/>
      <c r="D44" s="339" t="s">
        <v>110</v>
      </c>
      <c r="E44" s="339"/>
      <c r="F44" s="339"/>
      <c r="G44" s="54">
        <v>0</v>
      </c>
      <c r="H44" s="54">
        <v>44</v>
      </c>
      <c r="I44" s="54">
        <v>39</v>
      </c>
      <c r="J44" s="54">
        <v>89</v>
      </c>
      <c r="K44" s="55"/>
      <c r="L44" s="54">
        <v>92</v>
      </c>
      <c r="M44" s="54">
        <v>95</v>
      </c>
      <c r="N44" s="55">
        <v>30</v>
      </c>
      <c r="O44" s="56"/>
    </row>
    <row r="45" spans="1:17" x14ac:dyDescent="0.25">
      <c r="A45" s="111"/>
      <c r="B45" s="111"/>
      <c r="C45" s="111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</row>
    <row r="46" spans="1:17" ht="12.75" customHeight="1" x14ac:dyDescent="0.25">
      <c r="A46" s="219" t="s">
        <v>59</v>
      </c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119"/>
    </row>
    <row r="47" spans="1:17" x14ac:dyDescent="0.25">
      <c r="A47" s="119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</row>
    <row r="48" spans="1:17" ht="15" customHeight="1" x14ac:dyDescent="0.25">
      <c r="A48" s="296" t="s">
        <v>60</v>
      </c>
      <c r="B48" s="296"/>
      <c r="C48" s="296"/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119"/>
    </row>
    <row r="49" spans="1:16" x14ac:dyDescent="0.25">
      <c r="A49" s="119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</row>
    <row r="50" spans="1:16" ht="15" customHeight="1" x14ac:dyDescent="0.25">
      <c r="A50" s="295" t="s">
        <v>61</v>
      </c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</row>
    <row r="51" spans="1:16" ht="15" customHeight="1" x14ac:dyDescent="0.25">
      <c r="A51" s="295" t="s">
        <v>62</v>
      </c>
      <c r="B51" s="295"/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119"/>
    </row>
    <row r="52" spans="1:16" ht="15" customHeight="1" x14ac:dyDescent="0.25">
      <c r="A52" s="295" t="s">
        <v>63</v>
      </c>
      <c r="B52" s="295"/>
      <c r="C52" s="295"/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119"/>
    </row>
    <row r="54" spans="1:16" x14ac:dyDescent="0.25">
      <c r="A54" s="297" t="s">
        <v>64</v>
      </c>
      <c r="B54" s="297"/>
      <c r="C54" s="297"/>
      <c r="D54" s="297"/>
      <c r="E54" s="297"/>
      <c r="F54" s="297"/>
      <c r="G54" s="297"/>
      <c r="H54" s="297"/>
      <c r="I54" s="297"/>
      <c r="J54" s="297"/>
      <c r="K54" s="297"/>
      <c r="L54" s="297"/>
      <c r="M54" s="297"/>
      <c r="N54" s="297"/>
      <c r="O54" s="297"/>
      <c r="P54" s="297"/>
    </row>
    <row r="55" spans="1:16" x14ac:dyDescent="0.25">
      <c r="A55" s="295" t="s">
        <v>68</v>
      </c>
      <c r="B55" s="295"/>
      <c r="C55" s="295"/>
    </row>
    <row r="56" spans="1:16" ht="15" x14ac:dyDescent="0.25">
      <c r="A56" s="61" t="s">
        <v>66</v>
      </c>
      <c r="F56" s="298" t="s">
        <v>65</v>
      </c>
      <c r="G56" s="299"/>
      <c r="H56" s="299"/>
      <c r="I56" s="299"/>
      <c r="J56" s="299"/>
      <c r="K56" s="299"/>
      <c r="L56" s="299"/>
    </row>
    <row r="57" spans="1:16" x14ac:dyDescent="0.25">
      <c r="A57" s="66" t="s">
        <v>67</v>
      </c>
    </row>
    <row r="58" spans="1:16" x14ac:dyDescent="0.25">
      <c r="A58" s="65"/>
    </row>
    <row r="59" spans="1:16" x14ac:dyDescent="0.25">
      <c r="A59" s="59"/>
    </row>
    <row r="60" spans="1:16" x14ac:dyDescent="0.25">
      <c r="A60" s="59"/>
    </row>
    <row r="61" spans="1:16" x14ac:dyDescent="0.25">
      <c r="A61" s="60"/>
    </row>
    <row r="62" spans="1:16" x14ac:dyDescent="0.25">
      <c r="A62" s="60"/>
    </row>
    <row r="65" spans="1:16" x14ac:dyDescent="0.25">
      <c r="A65" s="295" t="s">
        <v>69</v>
      </c>
      <c r="B65" s="295"/>
      <c r="C65" s="295"/>
    </row>
    <row r="66" spans="1:16" ht="40.5" customHeight="1" x14ac:dyDescent="0.25">
      <c r="A66" s="327" t="s">
        <v>218</v>
      </c>
      <c r="B66" s="328"/>
      <c r="C66" s="328"/>
      <c r="D66" s="328"/>
      <c r="E66" s="328"/>
      <c r="F66" s="328"/>
      <c r="G66" s="328"/>
      <c r="H66" s="328"/>
      <c r="I66" s="328"/>
      <c r="J66" s="328"/>
      <c r="K66" s="328"/>
      <c r="L66" s="328"/>
      <c r="M66" s="328"/>
      <c r="N66" s="328"/>
      <c r="O66" s="328"/>
      <c r="P66" s="329"/>
    </row>
    <row r="69" spans="1:16" ht="30.75" customHeight="1" x14ac:dyDescent="0.25">
      <c r="A69" s="326" t="s">
        <v>70</v>
      </c>
      <c r="B69" s="326"/>
      <c r="C69" s="326"/>
      <c r="D69" s="326"/>
      <c r="E69" s="326"/>
      <c r="F69" s="326" t="s">
        <v>71</v>
      </c>
      <c r="G69" s="326"/>
      <c r="H69" s="326"/>
      <c r="I69" s="326" t="s">
        <v>72</v>
      </c>
      <c r="J69" s="326"/>
      <c r="K69" s="348" t="s">
        <v>73</v>
      </c>
      <c r="L69" s="349"/>
      <c r="M69" s="350"/>
      <c r="N69" s="123" t="s">
        <v>201</v>
      </c>
      <c r="O69" s="123" t="s">
        <v>76</v>
      </c>
      <c r="P69" s="137" t="s">
        <v>202</v>
      </c>
    </row>
    <row r="70" spans="1:16" ht="15" customHeight="1" x14ac:dyDescent="0.25">
      <c r="A70" s="355" t="s">
        <v>89</v>
      </c>
      <c r="B70" s="356"/>
      <c r="C70" s="356"/>
      <c r="D70" s="356"/>
      <c r="E70" s="356"/>
      <c r="F70" s="354"/>
      <c r="G70" s="354"/>
      <c r="H70" s="354"/>
      <c r="I70" s="326"/>
      <c r="J70" s="326"/>
      <c r="K70" s="326"/>
      <c r="L70" s="326"/>
      <c r="M70" s="326"/>
      <c r="N70" s="67"/>
      <c r="O70" s="67"/>
      <c r="P70" s="68"/>
    </row>
    <row r="71" spans="1:16" ht="19.5" customHeight="1" x14ac:dyDescent="0.25">
      <c r="A71" s="334" t="s">
        <v>90</v>
      </c>
      <c r="B71" s="334"/>
      <c r="C71" s="334"/>
      <c r="D71" s="334"/>
      <c r="E71" s="334"/>
      <c r="F71" s="334" t="s">
        <v>110</v>
      </c>
      <c r="G71" s="334"/>
      <c r="H71" s="334"/>
      <c r="I71" s="330">
        <v>59</v>
      </c>
      <c r="J71" s="330"/>
      <c r="K71" s="325">
        <v>59</v>
      </c>
      <c r="L71" s="325"/>
      <c r="M71" s="325"/>
      <c r="N71" s="146">
        <v>89</v>
      </c>
      <c r="O71" s="143">
        <f>1-P71</f>
        <v>0.3370786516853933</v>
      </c>
      <c r="P71" s="144">
        <f>+(K71*1)/N71</f>
        <v>0.6629213483146067</v>
      </c>
    </row>
    <row r="72" spans="1:16" ht="19.5" customHeight="1" x14ac:dyDescent="0.25">
      <c r="A72" s="334" t="s">
        <v>91</v>
      </c>
      <c r="B72" s="334"/>
      <c r="C72" s="334"/>
      <c r="D72" s="334"/>
      <c r="E72" s="334"/>
      <c r="F72" s="334" t="s">
        <v>111</v>
      </c>
      <c r="G72" s="334"/>
      <c r="H72" s="334"/>
      <c r="I72" s="330">
        <v>19</v>
      </c>
      <c r="J72" s="330"/>
      <c r="K72" s="325">
        <v>19</v>
      </c>
      <c r="L72" s="325"/>
      <c r="M72" s="325"/>
      <c r="N72" s="146">
        <v>28</v>
      </c>
      <c r="O72" s="143">
        <f t="shared" ref="O72:O90" si="0">1-P72</f>
        <v>0.3214285714285714</v>
      </c>
      <c r="P72" s="144">
        <f t="shared" ref="P72" si="1">+(K72*1)/N72</f>
        <v>0.6785714285714286</v>
      </c>
    </row>
    <row r="73" spans="1:16" ht="19.5" customHeight="1" x14ac:dyDescent="0.25">
      <c r="A73" s="334" t="s">
        <v>92</v>
      </c>
      <c r="B73" s="334"/>
      <c r="C73" s="334"/>
      <c r="D73" s="334"/>
      <c r="E73" s="334"/>
      <c r="F73" s="334" t="s">
        <v>112</v>
      </c>
      <c r="G73" s="334"/>
      <c r="H73" s="334"/>
      <c r="I73" s="330">
        <v>150</v>
      </c>
      <c r="J73" s="330"/>
      <c r="K73" s="325">
        <v>150</v>
      </c>
      <c r="L73" s="325"/>
      <c r="M73" s="325"/>
      <c r="N73" s="146">
        <v>390</v>
      </c>
      <c r="O73" s="143">
        <f t="shared" si="0"/>
        <v>0.61538461538461542</v>
      </c>
      <c r="P73" s="144">
        <f>+(K73*1)/N73</f>
        <v>0.38461538461538464</v>
      </c>
    </row>
    <row r="74" spans="1:16" ht="36" customHeight="1" x14ac:dyDescent="0.25">
      <c r="A74" s="334" t="s">
        <v>93</v>
      </c>
      <c r="B74" s="334"/>
      <c r="C74" s="334"/>
      <c r="D74" s="334"/>
      <c r="E74" s="334"/>
      <c r="F74" s="334" t="s">
        <v>112</v>
      </c>
      <c r="G74" s="334"/>
      <c r="H74" s="334"/>
      <c r="I74" s="330">
        <v>89</v>
      </c>
      <c r="J74" s="330"/>
      <c r="K74" s="325">
        <v>89</v>
      </c>
      <c r="L74" s="325"/>
      <c r="M74" s="325"/>
      <c r="N74" s="146">
        <v>389</v>
      </c>
      <c r="O74" s="143">
        <f t="shared" si="0"/>
        <v>0.77120822622107965</v>
      </c>
      <c r="P74" s="144">
        <f>+(K74*1)/N74</f>
        <v>0.22879177377892032</v>
      </c>
    </row>
    <row r="75" spans="1:16" ht="18" customHeight="1" x14ac:dyDescent="0.25">
      <c r="A75" s="334" t="s">
        <v>94</v>
      </c>
      <c r="B75" s="334"/>
      <c r="C75" s="334"/>
      <c r="D75" s="334"/>
      <c r="E75" s="334"/>
      <c r="F75" s="334" t="s">
        <v>112</v>
      </c>
      <c r="G75" s="334"/>
      <c r="H75" s="334"/>
      <c r="I75" s="330">
        <v>1</v>
      </c>
      <c r="J75" s="330"/>
      <c r="K75" s="325">
        <v>1</v>
      </c>
      <c r="L75" s="325"/>
      <c r="M75" s="325"/>
      <c r="N75" s="146">
        <v>4</v>
      </c>
      <c r="O75" s="143">
        <f t="shared" si="0"/>
        <v>0.75</v>
      </c>
      <c r="P75" s="144">
        <f>+(K75*1)/N75</f>
        <v>0.25</v>
      </c>
    </row>
    <row r="76" spans="1:16" ht="19.5" customHeight="1" x14ac:dyDescent="0.2">
      <c r="A76" s="347" t="s">
        <v>95</v>
      </c>
      <c r="B76" s="347"/>
      <c r="C76" s="347"/>
      <c r="D76" s="347"/>
      <c r="E76" s="347"/>
      <c r="F76" s="334"/>
      <c r="G76" s="334"/>
      <c r="H76" s="334"/>
      <c r="I76" s="330"/>
      <c r="J76" s="330"/>
      <c r="K76" s="351"/>
      <c r="L76" s="352"/>
      <c r="M76" s="353"/>
      <c r="N76" s="147"/>
      <c r="O76" s="143"/>
      <c r="P76" s="142"/>
    </row>
    <row r="77" spans="1:16" ht="18" customHeight="1" x14ac:dyDescent="0.25">
      <c r="A77" s="331" t="s">
        <v>96</v>
      </c>
      <c r="B77" s="331"/>
      <c r="C77" s="331"/>
      <c r="D77" s="331"/>
      <c r="E77" s="331"/>
      <c r="F77" s="334" t="s">
        <v>112</v>
      </c>
      <c r="G77" s="334"/>
      <c r="H77" s="334"/>
      <c r="I77" s="330">
        <v>15</v>
      </c>
      <c r="J77" s="330"/>
      <c r="K77" s="325">
        <v>15</v>
      </c>
      <c r="L77" s="325"/>
      <c r="M77" s="325"/>
      <c r="N77" s="146">
        <v>18</v>
      </c>
      <c r="O77" s="143">
        <f t="shared" si="0"/>
        <v>0.16666666666666663</v>
      </c>
      <c r="P77" s="144">
        <f>+(K77*1)/N77</f>
        <v>0.83333333333333337</v>
      </c>
    </row>
    <row r="78" spans="1:16" ht="18" customHeight="1" x14ac:dyDescent="0.25">
      <c r="A78" s="331" t="s">
        <v>97</v>
      </c>
      <c r="B78" s="331"/>
      <c r="C78" s="331"/>
      <c r="D78" s="331"/>
      <c r="E78" s="331"/>
      <c r="F78" s="334" t="s">
        <v>112</v>
      </c>
      <c r="G78" s="334"/>
      <c r="H78" s="334"/>
      <c r="I78" s="330">
        <v>2</v>
      </c>
      <c r="J78" s="330"/>
      <c r="K78" s="325">
        <v>2</v>
      </c>
      <c r="L78" s="325"/>
      <c r="M78" s="325"/>
      <c r="N78" s="146">
        <v>5</v>
      </c>
      <c r="O78" s="143">
        <f t="shared" si="0"/>
        <v>0.6</v>
      </c>
      <c r="P78" s="144">
        <f t="shared" ref="P78:P90" si="2">+(K78*1)/N78</f>
        <v>0.4</v>
      </c>
    </row>
    <row r="79" spans="1:16" ht="18" customHeight="1" x14ac:dyDescent="0.25">
      <c r="A79" s="331" t="s">
        <v>98</v>
      </c>
      <c r="B79" s="331"/>
      <c r="C79" s="331"/>
      <c r="D79" s="331"/>
      <c r="E79" s="331"/>
      <c r="F79" s="334" t="s">
        <v>112</v>
      </c>
      <c r="G79" s="334"/>
      <c r="H79" s="334"/>
      <c r="I79" s="330">
        <v>2</v>
      </c>
      <c r="J79" s="330"/>
      <c r="K79" s="325">
        <v>2</v>
      </c>
      <c r="L79" s="325"/>
      <c r="M79" s="325"/>
      <c r="N79" s="146">
        <v>5</v>
      </c>
      <c r="O79" s="143">
        <f t="shared" si="0"/>
        <v>0.6</v>
      </c>
      <c r="P79" s="144">
        <f t="shared" si="2"/>
        <v>0.4</v>
      </c>
    </row>
    <row r="80" spans="1:16" ht="18" customHeight="1" x14ac:dyDescent="0.25">
      <c r="A80" s="331" t="s">
        <v>99</v>
      </c>
      <c r="B80" s="331"/>
      <c r="C80" s="331"/>
      <c r="D80" s="331"/>
      <c r="E80" s="331"/>
      <c r="F80" s="334" t="s">
        <v>112</v>
      </c>
      <c r="G80" s="334"/>
      <c r="H80" s="334"/>
      <c r="I80" s="330">
        <v>1</v>
      </c>
      <c r="J80" s="330"/>
      <c r="K80" s="325">
        <v>1</v>
      </c>
      <c r="L80" s="325"/>
      <c r="M80" s="325"/>
      <c r="N80" s="146">
        <v>4</v>
      </c>
      <c r="O80" s="143">
        <f t="shared" si="0"/>
        <v>0.75</v>
      </c>
      <c r="P80" s="144">
        <f t="shared" si="2"/>
        <v>0.25</v>
      </c>
    </row>
    <row r="81" spans="1:16" ht="18" customHeight="1" x14ac:dyDescent="0.25">
      <c r="A81" s="331" t="s">
        <v>100</v>
      </c>
      <c r="B81" s="331"/>
      <c r="C81" s="331"/>
      <c r="D81" s="331"/>
      <c r="E81" s="331"/>
      <c r="F81" s="334" t="s">
        <v>112</v>
      </c>
      <c r="G81" s="334"/>
      <c r="H81" s="334"/>
      <c r="I81" s="330">
        <v>1</v>
      </c>
      <c r="J81" s="330"/>
      <c r="K81" s="325">
        <v>1</v>
      </c>
      <c r="L81" s="325"/>
      <c r="M81" s="325"/>
      <c r="N81" s="146">
        <v>4</v>
      </c>
      <c r="O81" s="143">
        <f t="shared" si="0"/>
        <v>0.75</v>
      </c>
      <c r="P81" s="144">
        <f t="shared" si="2"/>
        <v>0.25</v>
      </c>
    </row>
    <row r="82" spans="1:16" ht="21.75" customHeight="1" x14ac:dyDescent="0.25">
      <c r="A82" s="331" t="s">
        <v>101</v>
      </c>
      <c r="B82" s="331"/>
      <c r="C82" s="331"/>
      <c r="D82" s="331"/>
      <c r="E82" s="331"/>
      <c r="F82" s="334" t="s">
        <v>112</v>
      </c>
      <c r="G82" s="334"/>
      <c r="H82" s="334"/>
      <c r="I82" s="330">
        <v>1</v>
      </c>
      <c r="J82" s="330"/>
      <c r="K82" s="325">
        <v>1</v>
      </c>
      <c r="L82" s="325"/>
      <c r="M82" s="325"/>
      <c r="N82" s="146">
        <v>4</v>
      </c>
      <c r="O82" s="143">
        <f t="shared" si="0"/>
        <v>0.75</v>
      </c>
      <c r="P82" s="144">
        <f t="shared" si="2"/>
        <v>0.25</v>
      </c>
    </row>
    <row r="83" spans="1:16" ht="21.75" customHeight="1" x14ac:dyDescent="0.25">
      <c r="A83" s="331" t="s">
        <v>102</v>
      </c>
      <c r="B83" s="331"/>
      <c r="C83" s="331"/>
      <c r="D83" s="331"/>
      <c r="E83" s="331"/>
      <c r="F83" s="334" t="s">
        <v>112</v>
      </c>
      <c r="G83" s="334"/>
      <c r="H83" s="334"/>
      <c r="I83" s="330">
        <v>1</v>
      </c>
      <c r="J83" s="330"/>
      <c r="K83" s="325">
        <v>1</v>
      </c>
      <c r="L83" s="325"/>
      <c r="M83" s="325"/>
      <c r="N83" s="146">
        <v>4</v>
      </c>
      <c r="O83" s="143">
        <f t="shared" si="0"/>
        <v>0.75</v>
      </c>
      <c r="P83" s="144">
        <f t="shared" si="2"/>
        <v>0.25</v>
      </c>
    </row>
    <row r="84" spans="1:16" ht="22.5" customHeight="1" x14ac:dyDescent="0.25">
      <c r="A84" s="331" t="s">
        <v>103</v>
      </c>
      <c r="B84" s="331"/>
      <c r="C84" s="331"/>
      <c r="D84" s="331"/>
      <c r="E84" s="331"/>
      <c r="F84" s="334" t="s">
        <v>112</v>
      </c>
      <c r="G84" s="334"/>
      <c r="H84" s="334"/>
      <c r="I84" s="330">
        <v>1</v>
      </c>
      <c r="J84" s="330"/>
      <c r="K84" s="325">
        <v>1</v>
      </c>
      <c r="L84" s="325"/>
      <c r="M84" s="325"/>
      <c r="N84" s="146">
        <v>4</v>
      </c>
      <c r="O84" s="143">
        <f t="shared" si="0"/>
        <v>0.75</v>
      </c>
      <c r="P84" s="144">
        <f t="shared" si="2"/>
        <v>0.25</v>
      </c>
    </row>
    <row r="85" spans="1:16" ht="22.5" customHeight="1" x14ac:dyDescent="0.25">
      <c r="A85" s="331" t="s">
        <v>104</v>
      </c>
      <c r="B85" s="331"/>
      <c r="C85" s="331"/>
      <c r="D85" s="331"/>
      <c r="E85" s="331"/>
      <c r="F85" s="334" t="s">
        <v>112</v>
      </c>
      <c r="G85" s="334"/>
      <c r="H85" s="334"/>
      <c r="I85" s="330">
        <v>1</v>
      </c>
      <c r="J85" s="330"/>
      <c r="K85" s="325">
        <v>1</v>
      </c>
      <c r="L85" s="325"/>
      <c r="M85" s="325"/>
      <c r="N85" s="146">
        <v>4</v>
      </c>
      <c r="O85" s="143">
        <f t="shared" si="0"/>
        <v>0.75</v>
      </c>
      <c r="P85" s="144">
        <f t="shared" si="2"/>
        <v>0.25</v>
      </c>
    </row>
    <row r="86" spans="1:16" ht="22.5" customHeight="1" x14ac:dyDescent="0.25">
      <c r="A86" s="331" t="s">
        <v>105</v>
      </c>
      <c r="B86" s="331"/>
      <c r="C86" s="331"/>
      <c r="D86" s="331"/>
      <c r="E86" s="331"/>
      <c r="F86" s="334" t="s">
        <v>112</v>
      </c>
      <c r="G86" s="334"/>
      <c r="H86" s="334"/>
      <c r="I86" s="330">
        <v>1</v>
      </c>
      <c r="J86" s="330"/>
      <c r="K86" s="325">
        <v>1</v>
      </c>
      <c r="L86" s="325"/>
      <c r="M86" s="325"/>
      <c r="N86" s="146">
        <v>4</v>
      </c>
      <c r="O86" s="143">
        <f t="shared" si="0"/>
        <v>0.75</v>
      </c>
      <c r="P86" s="144">
        <f t="shared" si="2"/>
        <v>0.25</v>
      </c>
    </row>
    <row r="87" spans="1:16" ht="44.25" customHeight="1" x14ac:dyDescent="0.2">
      <c r="A87" s="332" t="s">
        <v>106</v>
      </c>
      <c r="B87" s="332"/>
      <c r="C87" s="332"/>
      <c r="D87" s="332"/>
      <c r="E87" s="332"/>
      <c r="F87" s="334"/>
      <c r="G87" s="334"/>
      <c r="H87" s="334"/>
      <c r="I87" s="330"/>
      <c r="J87" s="330"/>
      <c r="K87" s="325"/>
      <c r="L87" s="325"/>
      <c r="M87" s="325"/>
      <c r="N87" s="147"/>
      <c r="O87" s="143"/>
      <c r="P87" s="144"/>
    </row>
    <row r="88" spans="1:16" ht="25.5" customHeight="1" x14ac:dyDescent="0.25">
      <c r="A88" s="331" t="s">
        <v>107</v>
      </c>
      <c r="B88" s="331"/>
      <c r="C88" s="331"/>
      <c r="D88" s="331"/>
      <c r="E88" s="331"/>
      <c r="F88" s="334" t="s">
        <v>75</v>
      </c>
      <c r="G88" s="334"/>
      <c r="H88" s="334"/>
      <c r="I88" s="330">
        <v>24</v>
      </c>
      <c r="J88" s="330"/>
      <c r="K88" s="325">
        <v>24</v>
      </c>
      <c r="L88" s="325"/>
      <c r="M88" s="325"/>
      <c r="N88" s="146">
        <v>84</v>
      </c>
      <c r="O88" s="143">
        <f t="shared" si="0"/>
        <v>0.7142857142857143</v>
      </c>
      <c r="P88" s="144">
        <f t="shared" si="2"/>
        <v>0.2857142857142857</v>
      </c>
    </row>
    <row r="89" spans="1:16" ht="25.5" customHeight="1" x14ac:dyDescent="0.25">
      <c r="A89" s="333" t="s">
        <v>108</v>
      </c>
      <c r="B89" s="333"/>
      <c r="C89" s="333"/>
      <c r="D89" s="333"/>
      <c r="E89" s="333"/>
      <c r="F89" s="334" t="s">
        <v>112</v>
      </c>
      <c r="G89" s="334"/>
      <c r="H89" s="334"/>
      <c r="I89" s="330">
        <v>41</v>
      </c>
      <c r="J89" s="330"/>
      <c r="K89" s="325">
        <v>41</v>
      </c>
      <c r="L89" s="325"/>
      <c r="M89" s="325"/>
      <c r="N89" s="146">
        <v>61</v>
      </c>
      <c r="O89" s="143">
        <f t="shared" si="0"/>
        <v>0.32786885245901642</v>
      </c>
      <c r="P89" s="144">
        <f t="shared" si="2"/>
        <v>0.67213114754098358</v>
      </c>
    </row>
    <row r="90" spans="1:16" ht="25.5" customHeight="1" x14ac:dyDescent="0.25">
      <c r="A90" s="331" t="s">
        <v>109</v>
      </c>
      <c r="B90" s="331"/>
      <c r="C90" s="331"/>
      <c r="D90" s="331"/>
      <c r="E90" s="331"/>
      <c r="F90" s="334" t="s">
        <v>75</v>
      </c>
      <c r="G90" s="334"/>
      <c r="H90" s="334"/>
      <c r="I90" s="330">
        <v>5</v>
      </c>
      <c r="J90" s="330"/>
      <c r="K90" s="325">
        <v>5</v>
      </c>
      <c r="L90" s="325"/>
      <c r="M90" s="325"/>
      <c r="N90" s="146">
        <v>14</v>
      </c>
      <c r="O90" s="143">
        <f t="shared" si="0"/>
        <v>0.64285714285714279</v>
      </c>
      <c r="P90" s="144">
        <f t="shared" si="2"/>
        <v>0.35714285714285715</v>
      </c>
    </row>
  </sheetData>
  <mergeCells count="161">
    <mergeCell ref="A14:C14"/>
    <mergeCell ref="D14:Q14"/>
    <mergeCell ref="A10:C10"/>
    <mergeCell ref="D10:J10"/>
    <mergeCell ref="L10:M10"/>
    <mergeCell ref="N10:Q10"/>
    <mergeCell ref="A12:C12"/>
    <mergeCell ref="D12:Q12"/>
    <mergeCell ref="A4:Q4"/>
    <mergeCell ref="A6:C6"/>
    <mergeCell ref="O6:Q6"/>
    <mergeCell ref="A8:C8"/>
    <mergeCell ref="D8:J8"/>
    <mergeCell ref="L8:N8"/>
    <mergeCell ref="O8:Q8"/>
    <mergeCell ref="D26:Q26"/>
    <mergeCell ref="A28:C28"/>
    <mergeCell ref="D28:G28"/>
    <mergeCell ref="O28:P28"/>
    <mergeCell ref="A55:C55"/>
    <mergeCell ref="F56:L56"/>
    <mergeCell ref="H35:J35"/>
    <mergeCell ref="L35:N35"/>
    <mergeCell ref="O35:O37"/>
    <mergeCell ref="A30:C30"/>
    <mergeCell ref="D30:G30"/>
    <mergeCell ref="I30:M30"/>
    <mergeCell ref="N30:P30"/>
    <mergeCell ref="A33:C33"/>
    <mergeCell ref="D33:G33"/>
    <mergeCell ref="A39:C39"/>
    <mergeCell ref="D39:F39"/>
    <mergeCell ref="A41:O41"/>
    <mergeCell ref="A42:C42"/>
    <mergeCell ref="D42:F42"/>
    <mergeCell ref="A20:C20"/>
    <mergeCell ref="A22:C22"/>
    <mergeCell ref="D22:K22"/>
    <mergeCell ref="P22:Q22"/>
    <mergeCell ref="A46:O46"/>
    <mergeCell ref="A48:O48"/>
    <mergeCell ref="A50:P50"/>
    <mergeCell ref="A51:O51"/>
    <mergeCell ref="A52:O52"/>
    <mergeCell ref="A38:C38"/>
    <mergeCell ref="D38:F38"/>
    <mergeCell ref="P35:P37"/>
    <mergeCell ref="H36:H37"/>
    <mergeCell ref="I36:I37"/>
    <mergeCell ref="J36:J37"/>
    <mergeCell ref="L36:L37"/>
    <mergeCell ref="M36:M37"/>
    <mergeCell ref="N36:N37"/>
    <mergeCell ref="A35:C37"/>
    <mergeCell ref="D35:F37"/>
    <mergeCell ref="G35:G37"/>
    <mergeCell ref="A24:C24"/>
    <mergeCell ref="D24:Q24"/>
    <mergeCell ref="A26:C26"/>
    <mergeCell ref="A70:E70"/>
    <mergeCell ref="F70:H70"/>
    <mergeCell ref="I70:J70"/>
    <mergeCell ref="K70:M70"/>
    <mergeCell ref="A71:E71"/>
    <mergeCell ref="F71:H71"/>
    <mergeCell ref="I71:J71"/>
    <mergeCell ref="K71:M71"/>
    <mergeCell ref="A43:C43"/>
    <mergeCell ref="D43:F43"/>
    <mergeCell ref="A44:C44"/>
    <mergeCell ref="D44:F44"/>
    <mergeCell ref="A69:E69"/>
    <mergeCell ref="F69:H69"/>
    <mergeCell ref="I69:J69"/>
    <mergeCell ref="K69:M69"/>
    <mergeCell ref="A65:C65"/>
    <mergeCell ref="A66:P66"/>
    <mergeCell ref="A54:P54"/>
    <mergeCell ref="F77:H77"/>
    <mergeCell ref="I77:J77"/>
    <mergeCell ref="K77:M77"/>
    <mergeCell ref="A74:E74"/>
    <mergeCell ref="F74:H74"/>
    <mergeCell ref="I74:J74"/>
    <mergeCell ref="K74:M74"/>
    <mergeCell ref="A75:E75"/>
    <mergeCell ref="F75:H75"/>
    <mergeCell ref="I75:J75"/>
    <mergeCell ref="K75:M75"/>
    <mergeCell ref="F82:H82"/>
    <mergeCell ref="A72:E72"/>
    <mergeCell ref="F72:H72"/>
    <mergeCell ref="I72:J72"/>
    <mergeCell ref="K72:M72"/>
    <mergeCell ref="A73:E73"/>
    <mergeCell ref="F73:H73"/>
    <mergeCell ref="I73:J73"/>
    <mergeCell ref="K73:M73"/>
    <mergeCell ref="I82:J82"/>
    <mergeCell ref="K82:M82"/>
    <mergeCell ref="A78:E78"/>
    <mergeCell ref="F78:H78"/>
    <mergeCell ref="I78:J78"/>
    <mergeCell ref="K78:M78"/>
    <mergeCell ref="A79:E79"/>
    <mergeCell ref="F79:H79"/>
    <mergeCell ref="I79:J79"/>
    <mergeCell ref="K79:M79"/>
    <mergeCell ref="A76:E76"/>
    <mergeCell ref="F76:H76"/>
    <mergeCell ref="I76:J76"/>
    <mergeCell ref="K76:M76"/>
    <mergeCell ref="A77:E77"/>
    <mergeCell ref="A90:E90"/>
    <mergeCell ref="F90:H90"/>
    <mergeCell ref="I90:J90"/>
    <mergeCell ref="K90:M90"/>
    <mergeCell ref="A88:E88"/>
    <mergeCell ref="F88:H88"/>
    <mergeCell ref="I88:J88"/>
    <mergeCell ref="K88:M88"/>
    <mergeCell ref="A89:E89"/>
    <mergeCell ref="F89:H89"/>
    <mergeCell ref="I89:J89"/>
    <mergeCell ref="K89:M89"/>
    <mergeCell ref="A87:E87"/>
    <mergeCell ref="F87:H87"/>
    <mergeCell ref="I87:J87"/>
    <mergeCell ref="K87:M87"/>
    <mergeCell ref="A84:E84"/>
    <mergeCell ref="F84:H84"/>
    <mergeCell ref="I84:J84"/>
    <mergeCell ref="K84:M84"/>
    <mergeCell ref="A85:E85"/>
    <mergeCell ref="F85:H85"/>
    <mergeCell ref="I85:J85"/>
    <mergeCell ref="K85:M85"/>
    <mergeCell ref="H18:I18"/>
    <mergeCell ref="A16:C18"/>
    <mergeCell ref="D16:G17"/>
    <mergeCell ref="H16:I17"/>
    <mergeCell ref="J16:N16"/>
    <mergeCell ref="O16:Q16"/>
    <mergeCell ref="D18:G18"/>
    <mergeCell ref="A86:E86"/>
    <mergeCell ref="F86:H86"/>
    <mergeCell ref="I86:J86"/>
    <mergeCell ref="K86:M86"/>
    <mergeCell ref="A83:E83"/>
    <mergeCell ref="F83:H83"/>
    <mergeCell ref="I83:J83"/>
    <mergeCell ref="K83:M83"/>
    <mergeCell ref="A80:E80"/>
    <mergeCell ref="F80:H80"/>
    <mergeCell ref="I80:J80"/>
    <mergeCell ref="K80:M80"/>
    <mergeCell ref="A81:E81"/>
    <mergeCell ref="F81:H81"/>
    <mergeCell ref="I81:J81"/>
    <mergeCell ref="K81:M81"/>
    <mergeCell ref="A82:E82"/>
  </mergeCells>
  <pageMargins left="0.43307086614173229" right="0.27559055118110237" top="0.7" bottom="0.74803149606299213" header="0.31496062992125984" footer="0.31496062992125984"/>
  <pageSetup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topLeftCell="A22" zoomScaleNormal="100" workbookViewId="0">
      <selection activeCell="M38" sqref="M38"/>
    </sheetView>
  </sheetViews>
  <sheetFormatPr baseColWidth="10" defaultRowHeight="12.75" x14ac:dyDescent="0.25"/>
  <cols>
    <col min="1" max="2" width="10.42578125" style="4" customWidth="1"/>
    <col min="3" max="3" width="12.28515625" style="4" customWidth="1"/>
    <col min="4" max="7" width="8.7109375" style="4" customWidth="1"/>
    <col min="8" max="9" width="11.42578125" style="4"/>
    <col min="10" max="11" width="12.42578125" style="4" bestFit="1" customWidth="1"/>
    <col min="12" max="13" width="13.42578125" style="4" bestFit="1" customWidth="1"/>
    <col min="14" max="14" width="11.5703125" style="4" bestFit="1" customWidth="1"/>
    <col min="15" max="16" width="13.42578125" style="4" bestFit="1" customWidth="1"/>
    <col min="17" max="17" width="12.140625" style="4" customWidth="1"/>
    <col min="18" max="16384" width="11.42578125" style="4"/>
  </cols>
  <sheetData>
    <row r="1" spans="1:17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27.75" customHeight="1" x14ac:dyDescent="0.25">
      <c r="A4" s="216" t="s">
        <v>0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8"/>
    </row>
    <row r="5" spans="1:17" x14ac:dyDescent="0.25">
      <c r="A5" s="2"/>
      <c r="B5" s="2"/>
      <c r="C5" s="2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7" x14ac:dyDescent="0.25">
      <c r="A6" s="230" t="s">
        <v>1</v>
      </c>
      <c r="B6" s="230"/>
      <c r="C6" s="246"/>
      <c r="D6" s="8" t="s">
        <v>2</v>
      </c>
      <c r="E6" s="9"/>
      <c r="F6" s="9"/>
      <c r="G6" s="9"/>
      <c r="H6" s="9"/>
      <c r="I6" s="9"/>
      <c r="J6" s="9"/>
      <c r="K6" s="10"/>
      <c r="L6" s="11"/>
      <c r="M6" s="11"/>
      <c r="N6" s="11"/>
      <c r="O6" s="221"/>
      <c r="P6" s="221"/>
      <c r="Q6" s="222"/>
    </row>
    <row r="7" spans="1:17" x14ac:dyDescent="0.25">
      <c r="A7" s="6"/>
      <c r="B7" s="6"/>
      <c r="C7" s="6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6"/>
      <c r="P7" s="6"/>
    </row>
    <row r="8" spans="1:17" ht="12.75" customHeight="1" x14ac:dyDescent="0.25">
      <c r="A8" s="219" t="s">
        <v>3</v>
      </c>
      <c r="B8" s="219"/>
      <c r="C8" s="240"/>
      <c r="D8" s="223" t="s">
        <v>120</v>
      </c>
      <c r="E8" s="224"/>
      <c r="F8" s="224"/>
      <c r="G8" s="224"/>
      <c r="H8" s="224"/>
      <c r="I8" s="224"/>
      <c r="J8" s="225"/>
      <c r="K8" s="15"/>
      <c r="L8" s="226" t="s">
        <v>5</v>
      </c>
      <c r="M8" s="226"/>
      <c r="N8" s="226"/>
      <c r="O8" s="227" t="s">
        <v>193</v>
      </c>
      <c r="P8" s="228"/>
      <c r="Q8" s="229"/>
    </row>
    <row r="9" spans="1:17" x14ac:dyDescent="0.25">
      <c r="A9" s="6"/>
      <c r="B9" s="6"/>
      <c r="C9" s="32"/>
      <c r="D9" s="32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7" x14ac:dyDescent="0.25">
      <c r="A10" s="230" t="s">
        <v>6</v>
      </c>
      <c r="B10" s="230"/>
      <c r="C10" s="230"/>
      <c r="D10" s="231" t="s">
        <v>7</v>
      </c>
      <c r="E10" s="232"/>
      <c r="F10" s="232"/>
      <c r="G10" s="232"/>
      <c r="H10" s="232"/>
      <c r="I10" s="232"/>
      <c r="J10" s="233"/>
      <c r="K10" s="17"/>
      <c r="L10" s="260" t="s">
        <v>8</v>
      </c>
      <c r="M10" s="235"/>
      <c r="N10" s="231" t="s">
        <v>125</v>
      </c>
      <c r="O10" s="232"/>
      <c r="P10" s="232"/>
      <c r="Q10" s="233"/>
    </row>
    <row r="11" spans="1:17" x14ac:dyDescent="0.25">
      <c r="A11" s="18"/>
      <c r="B11" s="18"/>
      <c r="C11" s="18"/>
      <c r="D11" s="32"/>
      <c r="E11" s="32"/>
      <c r="F11" s="32"/>
      <c r="G11" s="32"/>
      <c r="H11" s="32"/>
      <c r="I11" s="32"/>
      <c r="J11" s="32"/>
      <c r="K11" s="32"/>
      <c r="L11" s="6"/>
      <c r="M11" s="19"/>
      <c r="N11" s="19"/>
      <c r="O11" s="19"/>
      <c r="P11" s="64"/>
    </row>
    <row r="12" spans="1:17" ht="29.25" customHeight="1" x14ac:dyDescent="0.25">
      <c r="A12" s="230" t="s">
        <v>10</v>
      </c>
      <c r="B12" s="230"/>
      <c r="C12" s="230"/>
      <c r="D12" s="237" t="s">
        <v>121</v>
      </c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9"/>
    </row>
    <row r="13" spans="1:17" x14ac:dyDescent="0.25">
      <c r="A13" s="18"/>
      <c r="B13" s="18"/>
      <c r="C13" s="18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24.75" customHeight="1" x14ac:dyDescent="0.25">
      <c r="A14" s="230" t="s">
        <v>12</v>
      </c>
      <c r="B14" s="243"/>
      <c r="C14" s="243"/>
      <c r="D14" s="335" t="s">
        <v>126</v>
      </c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5"/>
    </row>
    <row r="15" spans="1:17" x14ac:dyDescent="0.25">
      <c r="A15" s="18"/>
      <c r="B15" s="18"/>
      <c r="C15" s="18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x14ac:dyDescent="0.25">
      <c r="A16" s="203" t="s">
        <v>14</v>
      </c>
      <c r="B16" s="204"/>
      <c r="C16" s="204"/>
      <c r="D16" s="209" t="s">
        <v>15</v>
      </c>
      <c r="E16" s="209"/>
      <c r="F16" s="209"/>
      <c r="G16" s="209"/>
      <c r="H16" s="209" t="s">
        <v>16</v>
      </c>
      <c r="I16" s="209"/>
      <c r="J16" s="210" t="s">
        <v>17</v>
      </c>
      <c r="K16" s="210"/>
      <c r="L16" s="210"/>
      <c r="M16" s="210"/>
      <c r="N16" s="210"/>
      <c r="O16" s="211" t="s">
        <v>18</v>
      </c>
      <c r="P16" s="212"/>
      <c r="Q16" s="213"/>
    </row>
    <row r="17" spans="1:17" ht="36" x14ac:dyDescent="0.25">
      <c r="A17" s="205"/>
      <c r="B17" s="206"/>
      <c r="C17" s="206"/>
      <c r="D17" s="209"/>
      <c r="E17" s="209"/>
      <c r="F17" s="209"/>
      <c r="G17" s="209"/>
      <c r="H17" s="209"/>
      <c r="I17" s="209"/>
      <c r="J17" s="168" t="s">
        <v>19</v>
      </c>
      <c r="K17" s="169" t="s">
        <v>20</v>
      </c>
      <c r="L17" s="169" t="s">
        <v>21</v>
      </c>
      <c r="M17" s="170" t="s">
        <v>22</v>
      </c>
      <c r="N17" s="170" t="s">
        <v>23</v>
      </c>
      <c r="O17" s="169" t="s">
        <v>21</v>
      </c>
      <c r="P17" s="170" t="s">
        <v>24</v>
      </c>
      <c r="Q17" s="170" t="s">
        <v>23</v>
      </c>
    </row>
    <row r="18" spans="1:17" ht="23.25" customHeight="1" x14ac:dyDescent="0.25">
      <c r="A18" s="207"/>
      <c r="B18" s="208"/>
      <c r="C18" s="208"/>
      <c r="D18" s="338">
        <v>30541231.199999999</v>
      </c>
      <c r="E18" s="338"/>
      <c r="F18" s="338"/>
      <c r="G18" s="338"/>
      <c r="H18" s="338">
        <v>31622273.079999998</v>
      </c>
      <c r="I18" s="338"/>
      <c r="J18" s="195">
        <v>9298320.8000000007</v>
      </c>
      <c r="K18" s="195">
        <v>5432230.9800000004</v>
      </c>
      <c r="L18" s="195">
        <v>15227795.039999999</v>
      </c>
      <c r="M18" s="196">
        <v>13887827.279999999</v>
      </c>
      <c r="N18" s="197">
        <f>M18/L18</f>
        <v>0.91200513557739615</v>
      </c>
      <c r="O18" s="196">
        <v>15227795.039999999</v>
      </c>
      <c r="P18" s="198">
        <v>13887827.279999999</v>
      </c>
      <c r="Q18" s="199">
        <f>P18/O18</f>
        <v>0.91200513557739615</v>
      </c>
    </row>
    <row r="19" spans="1:17" x14ac:dyDescent="0.25">
      <c r="A19" s="18"/>
      <c r="B19" s="18"/>
      <c r="C19" s="18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1:17" x14ac:dyDescent="0.25">
      <c r="A20" s="230" t="s">
        <v>113</v>
      </c>
      <c r="B20" s="230"/>
      <c r="C20" s="230"/>
      <c r="D20" s="21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7" x14ac:dyDescent="0.25">
      <c r="A21" s="6"/>
      <c r="B21" s="6"/>
      <c r="C21" s="19"/>
      <c r="D21" s="19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7" ht="27.75" customHeight="1" x14ac:dyDescent="0.25">
      <c r="A22" s="219" t="s">
        <v>26</v>
      </c>
      <c r="B22" s="219"/>
      <c r="C22" s="240"/>
      <c r="D22" s="223" t="s">
        <v>123</v>
      </c>
      <c r="E22" s="224"/>
      <c r="F22" s="224"/>
      <c r="G22" s="224"/>
      <c r="H22" s="224"/>
      <c r="I22" s="224"/>
      <c r="J22" s="224"/>
      <c r="K22" s="224"/>
      <c r="L22" s="23"/>
      <c r="M22" s="23"/>
      <c r="N22" s="23"/>
      <c r="O22" s="24" t="s">
        <v>28</v>
      </c>
      <c r="P22" s="227" t="s">
        <v>128</v>
      </c>
      <c r="Q22" s="229"/>
    </row>
    <row r="23" spans="1:17" x14ac:dyDescent="0.25">
      <c r="A23" s="6"/>
      <c r="B23" s="6"/>
      <c r="C23" s="25"/>
      <c r="D23" s="25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7" ht="15.75" customHeight="1" x14ac:dyDescent="0.25">
      <c r="A24" s="230" t="s">
        <v>29</v>
      </c>
      <c r="B24" s="230"/>
      <c r="C24" s="246"/>
      <c r="D24" s="223" t="s">
        <v>124</v>
      </c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5"/>
    </row>
    <row r="25" spans="1:17" x14ac:dyDescent="0.25">
      <c r="A25" s="6"/>
      <c r="B25" s="6"/>
      <c r="C25" s="25"/>
      <c r="D25" s="25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7" ht="24.75" customHeight="1" x14ac:dyDescent="0.25">
      <c r="A26" s="230" t="s">
        <v>31</v>
      </c>
      <c r="B26" s="230"/>
      <c r="C26" s="246"/>
      <c r="D26" s="223" t="s">
        <v>122</v>
      </c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5"/>
    </row>
    <row r="27" spans="1:17" x14ac:dyDescent="0.25">
      <c r="A27" s="6"/>
      <c r="B27" s="6"/>
      <c r="C27" s="25"/>
      <c r="D27" s="26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7" x14ac:dyDescent="0.25">
      <c r="A28" s="219" t="s">
        <v>33</v>
      </c>
      <c r="B28" s="219"/>
      <c r="C28" s="240"/>
      <c r="D28" s="223" t="s">
        <v>127</v>
      </c>
      <c r="E28" s="224"/>
      <c r="F28" s="224"/>
      <c r="G28" s="225"/>
      <c r="H28" s="6"/>
      <c r="I28" s="27" t="s">
        <v>35</v>
      </c>
      <c r="J28" s="27"/>
      <c r="K28" s="27"/>
      <c r="L28" s="27"/>
      <c r="M28" s="27"/>
      <c r="N28" s="27"/>
      <c r="O28" s="252" t="s">
        <v>199</v>
      </c>
      <c r="P28" s="253"/>
    </row>
    <row r="29" spans="1:17" x14ac:dyDescent="0.25">
      <c r="A29" s="6"/>
      <c r="B29" s="6"/>
      <c r="C29" s="18"/>
      <c r="D29" s="28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7" x14ac:dyDescent="0.25">
      <c r="A30" s="219" t="s">
        <v>37</v>
      </c>
      <c r="B30" s="219"/>
      <c r="C30" s="240"/>
      <c r="D30" s="241" t="s">
        <v>196</v>
      </c>
      <c r="E30" s="241"/>
      <c r="F30" s="241"/>
      <c r="G30" s="242"/>
      <c r="H30" s="6"/>
      <c r="I30" s="219" t="s">
        <v>39</v>
      </c>
      <c r="J30" s="219"/>
      <c r="K30" s="219"/>
      <c r="L30" s="219"/>
      <c r="M30" s="219"/>
      <c r="N30" s="227" t="s">
        <v>83</v>
      </c>
      <c r="O30" s="228"/>
      <c r="P30" s="229"/>
    </row>
    <row r="31" spans="1:17" x14ac:dyDescent="0.25">
      <c r="A31" s="29"/>
      <c r="B31" s="29"/>
      <c r="C31" s="29"/>
      <c r="D31" s="30"/>
      <c r="E31" s="29"/>
      <c r="F31" s="29"/>
      <c r="G31" s="29"/>
      <c r="H31" s="6"/>
      <c r="I31" s="29"/>
      <c r="J31" s="29"/>
      <c r="K31" s="29"/>
      <c r="L31" s="29"/>
      <c r="M31" s="29"/>
      <c r="N31" s="15"/>
      <c r="O31" s="15"/>
      <c r="P31" s="15"/>
    </row>
    <row r="32" spans="1:17" ht="15" x14ac:dyDescent="0.25">
      <c r="A32" s="6"/>
      <c r="B32" s="6"/>
      <c r="C32" s="31"/>
      <c r="D32" s="31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x14ac:dyDescent="0.25">
      <c r="A33" s="230" t="s">
        <v>41</v>
      </c>
      <c r="B33" s="230"/>
      <c r="C33" s="230"/>
      <c r="D33" s="260" t="s">
        <v>42</v>
      </c>
      <c r="E33" s="260"/>
      <c r="F33" s="260"/>
      <c r="G33" s="260"/>
      <c r="H33" s="33" t="s">
        <v>43</v>
      </c>
      <c r="I33" s="6"/>
      <c r="J33" s="6"/>
      <c r="K33" s="6"/>
      <c r="L33" s="6"/>
      <c r="M33" s="6"/>
      <c r="N33" s="6"/>
      <c r="O33" s="6"/>
      <c r="P33" s="6"/>
    </row>
    <row r="34" spans="1:16" x14ac:dyDescent="0.25">
      <c r="A34" s="34"/>
      <c r="B34" s="34"/>
      <c r="C34" s="34"/>
      <c r="D34" s="64"/>
      <c r="E34" s="64"/>
      <c r="F34" s="64"/>
      <c r="G34" s="64"/>
      <c r="H34" s="6"/>
      <c r="I34" s="6"/>
      <c r="J34" s="6"/>
      <c r="K34" s="6"/>
      <c r="L34" s="6"/>
      <c r="M34" s="6"/>
      <c r="N34" s="6"/>
      <c r="O34" s="6"/>
      <c r="P34" s="6"/>
    </row>
    <row r="35" spans="1:16" x14ac:dyDescent="0.25">
      <c r="A35" s="261" t="s">
        <v>44</v>
      </c>
      <c r="B35" s="262"/>
      <c r="C35" s="263"/>
      <c r="D35" s="270" t="s">
        <v>45</v>
      </c>
      <c r="E35" s="271"/>
      <c r="F35" s="272"/>
      <c r="G35" s="250" t="s">
        <v>46</v>
      </c>
      <c r="H35" s="256" t="s">
        <v>17</v>
      </c>
      <c r="I35" s="257"/>
      <c r="J35" s="258"/>
      <c r="K35" s="35"/>
      <c r="L35" s="256" t="s">
        <v>47</v>
      </c>
      <c r="M35" s="257"/>
      <c r="N35" s="258"/>
      <c r="O35" s="292" t="s">
        <v>48</v>
      </c>
      <c r="P35" s="247" t="s">
        <v>49</v>
      </c>
    </row>
    <row r="36" spans="1:16" x14ac:dyDescent="0.25">
      <c r="A36" s="264"/>
      <c r="B36" s="265"/>
      <c r="C36" s="266"/>
      <c r="D36" s="273"/>
      <c r="E36" s="274"/>
      <c r="F36" s="275"/>
      <c r="G36" s="279"/>
      <c r="H36" s="250" t="s">
        <v>19</v>
      </c>
      <c r="I36" s="247" t="s">
        <v>50</v>
      </c>
      <c r="J36" s="247" t="s">
        <v>51</v>
      </c>
      <c r="K36" s="37"/>
      <c r="L36" s="254" t="s">
        <v>19</v>
      </c>
      <c r="M36" s="247" t="s">
        <v>50</v>
      </c>
      <c r="N36" s="254" t="s">
        <v>51</v>
      </c>
      <c r="O36" s="293"/>
      <c r="P36" s="248"/>
    </row>
    <row r="37" spans="1:16" ht="16.5" customHeight="1" x14ac:dyDescent="0.25">
      <c r="A37" s="267"/>
      <c r="B37" s="268"/>
      <c r="C37" s="269"/>
      <c r="D37" s="276"/>
      <c r="E37" s="277"/>
      <c r="F37" s="278"/>
      <c r="G37" s="251"/>
      <c r="H37" s="251"/>
      <c r="I37" s="249"/>
      <c r="J37" s="249"/>
      <c r="K37" s="39"/>
      <c r="L37" s="255"/>
      <c r="M37" s="249"/>
      <c r="N37" s="255"/>
      <c r="O37" s="294"/>
      <c r="P37" s="249"/>
    </row>
    <row r="38" spans="1:16" ht="24" customHeight="1" x14ac:dyDescent="0.25">
      <c r="A38" s="361" t="s">
        <v>129</v>
      </c>
      <c r="B38" s="362"/>
      <c r="C38" s="363"/>
      <c r="D38" s="283" t="s">
        <v>195</v>
      </c>
      <c r="E38" s="284"/>
      <c r="F38" s="285"/>
      <c r="G38" s="40">
        <v>122000</v>
      </c>
      <c r="H38" s="40">
        <v>110000</v>
      </c>
      <c r="I38" s="40">
        <v>128186</v>
      </c>
      <c r="J38" s="41">
        <f>+(I38*1)/H38</f>
        <v>1.1653272727272728</v>
      </c>
      <c r="K38" s="40"/>
      <c r="L38" s="40">
        <v>110000</v>
      </c>
      <c r="M38" s="40">
        <v>128186</v>
      </c>
      <c r="N38" s="41">
        <f>+(M38*1)/L38</f>
        <v>1.1653272727272728</v>
      </c>
      <c r="O38" s="41">
        <f>+(I38*1)/G38</f>
        <v>1.050704918032787</v>
      </c>
      <c r="P38" s="42"/>
    </row>
    <row r="39" spans="1:16" ht="24" customHeight="1" x14ac:dyDescent="0.2">
      <c r="A39" s="364" t="s">
        <v>130</v>
      </c>
      <c r="B39" s="365"/>
      <c r="C39" s="366"/>
      <c r="D39" s="283" t="s">
        <v>195</v>
      </c>
      <c r="E39" s="284"/>
      <c r="F39" s="285"/>
      <c r="G39" s="40">
        <v>109185</v>
      </c>
      <c r="H39" s="40"/>
      <c r="I39" s="40"/>
      <c r="J39" s="41"/>
      <c r="K39" s="45"/>
      <c r="L39" s="40"/>
      <c r="M39" s="40"/>
      <c r="N39" s="41"/>
      <c r="O39" s="41"/>
      <c r="P39" s="46"/>
    </row>
    <row r="40" spans="1:16" x14ac:dyDescent="0.25">
      <c r="C40" s="48"/>
      <c r="D40" s="48"/>
      <c r="E40" s="49"/>
      <c r="F40" s="49"/>
      <c r="G40" s="49"/>
    </row>
    <row r="41" spans="1:16" ht="12.75" customHeight="1" x14ac:dyDescent="0.25">
      <c r="A41" s="259" t="s">
        <v>55</v>
      </c>
      <c r="B41" s="259"/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</row>
    <row r="42" spans="1:16" ht="15" customHeight="1" x14ac:dyDescent="0.25">
      <c r="A42" s="259" t="s">
        <v>56</v>
      </c>
      <c r="B42" s="259"/>
      <c r="C42" s="259"/>
      <c r="D42" s="259" t="s">
        <v>57</v>
      </c>
      <c r="E42" s="259"/>
      <c r="F42" s="259"/>
      <c r="G42" s="99">
        <v>2009</v>
      </c>
      <c r="H42" s="52">
        <v>2010</v>
      </c>
      <c r="I42" s="52">
        <v>2011</v>
      </c>
      <c r="J42" s="52">
        <v>2012</v>
      </c>
      <c r="K42" s="52"/>
      <c r="L42" s="52">
        <v>2013</v>
      </c>
      <c r="M42" s="52">
        <v>2014</v>
      </c>
      <c r="N42" s="99" t="s">
        <v>58</v>
      </c>
      <c r="O42" s="52" t="s">
        <v>49</v>
      </c>
    </row>
    <row r="43" spans="1:16" ht="45" customHeight="1" x14ac:dyDescent="0.25">
      <c r="A43" s="259" t="s">
        <v>129</v>
      </c>
      <c r="B43" s="259"/>
      <c r="C43" s="259"/>
      <c r="D43" s="339" t="s">
        <v>195</v>
      </c>
      <c r="E43" s="339"/>
      <c r="F43" s="339"/>
      <c r="G43" s="54"/>
      <c r="H43" s="54"/>
      <c r="I43" s="54"/>
      <c r="J43" s="54"/>
      <c r="K43" s="55"/>
      <c r="L43" s="54"/>
      <c r="M43" s="54"/>
      <c r="N43" s="55"/>
      <c r="O43" s="56"/>
    </row>
    <row r="44" spans="1:16" ht="45" customHeight="1" x14ac:dyDescent="0.25">
      <c r="A44" s="259" t="s">
        <v>130</v>
      </c>
      <c r="B44" s="259"/>
      <c r="C44" s="259"/>
      <c r="D44" s="339" t="s">
        <v>195</v>
      </c>
      <c r="E44" s="339"/>
      <c r="F44" s="339"/>
      <c r="G44" s="54"/>
      <c r="H44" s="54"/>
      <c r="I44" s="54"/>
      <c r="J44" s="54"/>
      <c r="K44" s="55"/>
      <c r="L44" s="54"/>
      <c r="M44" s="54"/>
      <c r="N44" s="55"/>
      <c r="O44" s="56"/>
    </row>
    <row r="45" spans="1:16" x14ac:dyDescent="0.25">
      <c r="A45" s="367"/>
      <c r="B45" s="367"/>
      <c r="C45" s="367"/>
      <c r="D45" s="259"/>
      <c r="E45" s="259"/>
      <c r="F45" s="259"/>
      <c r="G45" s="57"/>
      <c r="H45" s="57"/>
      <c r="I45" s="57"/>
      <c r="J45" s="57"/>
      <c r="K45" s="57"/>
      <c r="L45" s="57"/>
      <c r="M45" s="57"/>
      <c r="N45" s="55"/>
      <c r="O45" s="55"/>
    </row>
    <row r="46" spans="1:16" x14ac:dyDescent="0.25">
      <c r="C46" s="29"/>
      <c r="D46" s="15"/>
      <c r="E46" s="15"/>
      <c r="F46" s="15"/>
      <c r="G46" s="58"/>
      <c r="H46" s="6"/>
      <c r="I46" s="6"/>
      <c r="J46" s="6"/>
      <c r="K46" s="6"/>
      <c r="L46" s="6"/>
      <c r="M46" s="6"/>
      <c r="N46" s="6"/>
      <c r="O46" s="6"/>
    </row>
    <row r="47" spans="1:16" x14ac:dyDescent="0.25">
      <c r="A47" s="219" t="s">
        <v>59</v>
      </c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95"/>
    </row>
    <row r="48" spans="1:16" x14ac:dyDescent="0.25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</row>
    <row r="49" spans="1:16" x14ac:dyDescent="0.25">
      <c r="A49" s="296" t="s">
        <v>60</v>
      </c>
      <c r="B49" s="296"/>
      <c r="C49" s="296"/>
      <c r="D49" s="296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95"/>
    </row>
    <row r="50" spans="1:16" x14ac:dyDescent="0.25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</row>
    <row r="51" spans="1:16" x14ac:dyDescent="0.25">
      <c r="A51" s="295" t="s">
        <v>61</v>
      </c>
      <c r="B51" s="295"/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</row>
    <row r="52" spans="1:16" x14ac:dyDescent="0.25">
      <c r="A52" s="295" t="s">
        <v>62</v>
      </c>
      <c r="B52" s="295"/>
      <c r="C52" s="295"/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95"/>
    </row>
    <row r="53" spans="1:16" x14ac:dyDescent="0.25">
      <c r="A53" s="295" t="s">
        <v>63</v>
      </c>
      <c r="B53" s="295"/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95"/>
    </row>
    <row r="55" spans="1:16" x14ac:dyDescent="0.25">
      <c r="A55" s="297" t="s">
        <v>64</v>
      </c>
      <c r="B55" s="297"/>
      <c r="C55" s="297"/>
      <c r="D55" s="297"/>
      <c r="E55" s="297"/>
      <c r="F55" s="297"/>
      <c r="G55" s="297"/>
      <c r="H55" s="297"/>
      <c r="I55" s="297"/>
      <c r="J55" s="297"/>
      <c r="K55" s="297"/>
      <c r="L55" s="297"/>
      <c r="M55" s="297"/>
      <c r="N55" s="297"/>
      <c r="O55" s="297"/>
      <c r="P55" s="297"/>
    </row>
    <row r="56" spans="1:16" x14ac:dyDescent="0.25">
      <c r="A56" s="295" t="s">
        <v>68</v>
      </c>
      <c r="B56" s="295"/>
      <c r="C56" s="295"/>
    </row>
    <row r="57" spans="1:16" ht="15" x14ac:dyDescent="0.25">
      <c r="A57" s="61" t="s">
        <v>66</v>
      </c>
      <c r="F57" s="298" t="s">
        <v>65</v>
      </c>
      <c r="G57" s="299"/>
      <c r="H57" s="299"/>
      <c r="I57" s="299"/>
      <c r="J57" s="299"/>
      <c r="K57" s="299"/>
      <c r="L57" s="299"/>
    </row>
    <row r="58" spans="1:16" x14ac:dyDescent="0.25">
      <c r="A58" s="66" t="s">
        <v>67</v>
      </c>
    </row>
    <row r="59" spans="1:16" x14ac:dyDescent="0.25">
      <c r="A59" s="65"/>
    </row>
    <row r="60" spans="1:16" x14ac:dyDescent="0.25">
      <c r="A60" s="59"/>
    </row>
    <row r="61" spans="1:16" x14ac:dyDescent="0.25">
      <c r="A61" s="59"/>
    </row>
    <row r="62" spans="1:16" x14ac:dyDescent="0.25">
      <c r="A62" s="60"/>
    </row>
    <row r="63" spans="1:16" x14ac:dyDescent="0.25">
      <c r="A63" s="60"/>
    </row>
    <row r="66" spans="1:16" x14ac:dyDescent="0.25">
      <c r="A66" s="295" t="s">
        <v>69</v>
      </c>
      <c r="B66" s="295"/>
      <c r="C66" s="295"/>
    </row>
    <row r="67" spans="1:16" x14ac:dyDescent="0.25">
      <c r="A67" s="313" t="s">
        <v>218</v>
      </c>
      <c r="B67" s="314"/>
      <c r="C67" s="314"/>
      <c r="D67" s="314"/>
      <c r="E67" s="314"/>
      <c r="F67" s="314"/>
      <c r="G67" s="314"/>
      <c r="H67" s="314"/>
      <c r="I67" s="314"/>
      <c r="J67" s="314"/>
      <c r="K67" s="314"/>
      <c r="L67" s="314"/>
      <c r="M67" s="314"/>
      <c r="N67" s="314"/>
      <c r="O67" s="314"/>
      <c r="P67" s="315"/>
    </row>
    <row r="68" spans="1:16" x14ac:dyDescent="0.25">
      <c r="A68" s="316"/>
      <c r="B68" s="317"/>
      <c r="C68" s="317"/>
      <c r="D68" s="317"/>
      <c r="E68" s="317"/>
      <c r="F68" s="317"/>
      <c r="G68" s="317"/>
      <c r="H68" s="317"/>
      <c r="I68" s="317"/>
      <c r="J68" s="317"/>
      <c r="K68" s="317"/>
      <c r="L68" s="317"/>
      <c r="M68" s="317"/>
      <c r="N68" s="317"/>
      <c r="O68" s="317"/>
      <c r="P68" s="318"/>
    </row>
    <row r="69" spans="1:16" x14ac:dyDescent="0.25">
      <c r="A69" s="316"/>
      <c r="B69" s="317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8"/>
    </row>
    <row r="70" spans="1:16" x14ac:dyDescent="0.25">
      <c r="A70" s="319"/>
      <c r="B70" s="320"/>
      <c r="C70" s="320"/>
      <c r="D70" s="320"/>
      <c r="E70" s="320"/>
      <c r="F70" s="320"/>
      <c r="G70" s="320"/>
      <c r="H70" s="320"/>
      <c r="I70" s="320"/>
      <c r="J70" s="320"/>
      <c r="K70" s="320"/>
      <c r="L70" s="320"/>
      <c r="M70" s="320"/>
      <c r="N70" s="320"/>
      <c r="O70" s="320"/>
      <c r="P70" s="321"/>
    </row>
    <row r="71" spans="1:16" x14ac:dyDescent="0.25">
      <c r="A71" s="153"/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</row>
    <row r="73" spans="1:16" ht="25.5" x14ac:dyDescent="0.25">
      <c r="A73" s="326" t="s">
        <v>70</v>
      </c>
      <c r="B73" s="326"/>
      <c r="C73" s="326"/>
      <c r="D73" s="326"/>
      <c r="E73" s="326"/>
      <c r="F73" s="326" t="s">
        <v>71</v>
      </c>
      <c r="G73" s="326"/>
      <c r="H73" s="326"/>
      <c r="I73" s="326" t="s">
        <v>72</v>
      </c>
      <c r="J73" s="326"/>
      <c r="K73" s="348" t="s">
        <v>73</v>
      </c>
      <c r="L73" s="349"/>
      <c r="M73" s="350"/>
      <c r="N73" s="106" t="s">
        <v>201</v>
      </c>
      <c r="O73" s="106" t="s">
        <v>76</v>
      </c>
      <c r="P73" s="137" t="s">
        <v>202</v>
      </c>
    </row>
    <row r="74" spans="1:16" ht="38.25" customHeight="1" x14ac:dyDescent="0.25">
      <c r="A74" s="359" t="s">
        <v>137</v>
      </c>
      <c r="B74" s="359"/>
      <c r="C74" s="359"/>
      <c r="D74" s="359"/>
      <c r="E74" s="359"/>
      <c r="F74" s="354"/>
      <c r="G74" s="354"/>
      <c r="H74" s="354"/>
      <c r="I74" s="326"/>
      <c r="J74" s="326"/>
      <c r="K74" s="326"/>
      <c r="L74" s="326"/>
      <c r="M74" s="326"/>
      <c r="N74" s="67"/>
      <c r="O74" s="67"/>
      <c r="P74" s="68"/>
    </row>
    <row r="75" spans="1:16" ht="23.25" customHeight="1" x14ac:dyDescent="0.25">
      <c r="A75" s="360" t="s">
        <v>138</v>
      </c>
      <c r="B75" s="360"/>
      <c r="C75" s="360"/>
      <c r="D75" s="360"/>
      <c r="E75" s="360"/>
      <c r="F75" s="358" t="s">
        <v>75</v>
      </c>
      <c r="G75" s="358"/>
      <c r="H75" s="358"/>
      <c r="I75" s="330">
        <v>79</v>
      </c>
      <c r="J75" s="330"/>
      <c r="K75" s="358">
        <v>79</v>
      </c>
      <c r="L75" s="358"/>
      <c r="M75" s="358"/>
      <c r="N75" s="142">
        <v>159</v>
      </c>
      <c r="O75" s="143">
        <v>0.5</v>
      </c>
      <c r="P75" s="144">
        <f>+(K75*1)/N75</f>
        <v>0.49685534591194969</v>
      </c>
    </row>
    <row r="76" spans="1:16" ht="23.25" customHeight="1" x14ac:dyDescent="0.25">
      <c r="A76" s="360" t="s">
        <v>139</v>
      </c>
      <c r="B76" s="360"/>
      <c r="C76" s="360"/>
      <c r="D76" s="360"/>
      <c r="E76" s="360"/>
      <c r="F76" s="358" t="s">
        <v>140</v>
      </c>
      <c r="G76" s="358"/>
      <c r="H76" s="358"/>
      <c r="I76" s="330">
        <v>1</v>
      </c>
      <c r="J76" s="330"/>
      <c r="K76" s="358">
        <v>1</v>
      </c>
      <c r="L76" s="358"/>
      <c r="M76" s="358"/>
      <c r="N76" s="142">
        <v>2</v>
      </c>
      <c r="O76" s="143">
        <v>0.5</v>
      </c>
      <c r="P76" s="144">
        <f>+(K76*1)/N76</f>
        <v>0.5</v>
      </c>
    </row>
  </sheetData>
  <mergeCells count="91">
    <mergeCell ref="A4:Q4"/>
    <mergeCell ref="A6:C6"/>
    <mergeCell ref="O6:Q6"/>
    <mergeCell ref="A8:C8"/>
    <mergeCell ref="D8:J8"/>
    <mergeCell ref="L8:N8"/>
    <mergeCell ref="O8:Q8"/>
    <mergeCell ref="A10:C10"/>
    <mergeCell ref="D10:J10"/>
    <mergeCell ref="L10:M10"/>
    <mergeCell ref="N10:Q10"/>
    <mergeCell ref="A12:C12"/>
    <mergeCell ref="D12:Q12"/>
    <mergeCell ref="A14:C14"/>
    <mergeCell ref="D14:Q14"/>
    <mergeCell ref="A16:C18"/>
    <mergeCell ref="D16:G17"/>
    <mergeCell ref="H16:I17"/>
    <mergeCell ref="J16:N16"/>
    <mergeCell ref="O16:Q16"/>
    <mergeCell ref="D18:G18"/>
    <mergeCell ref="H18:I18"/>
    <mergeCell ref="A20:C20"/>
    <mergeCell ref="A22:C22"/>
    <mergeCell ref="D22:K22"/>
    <mergeCell ref="H35:J35"/>
    <mergeCell ref="A26:C26"/>
    <mergeCell ref="D26:Q26"/>
    <mergeCell ref="A28:C28"/>
    <mergeCell ref="D28:G28"/>
    <mergeCell ref="O28:P28"/>
    <mergeCell ref="A30:C30"/>
    <mergeCell ref="D30:G30"/>
    <mergeCell ref="I30:M30"/>
    <mergeCell ref="N30:P30"/>
    <mergeCell ref="P22:Q22"/>
    <mergeCell ref="A24:C24"/>
    <mergeCell ref="D24:Q24"/>
    <mergeCell ref="L35:N35"/>
    <mergeCell ref="O35:O37"/>
    <mergeCell ref="P35:P37"/>
    <mergeCell ref="H36:H37"/>
    <mergeCell ref="I36:I37"/>
    <mergeCell ref="J36:J37"/>
    <mergeCell ref="L36:L37"/>
    <mergeCell ref="M36:M37"/>
    <mergeCell ref="N36:N37"/>
    <mergeCell ref="A33:C33"/>
    <mergeCell ref="D33:G33"/>
    <mergeCell ref="A35:C37"/>
    <mergeCell ref="D35:F37"/>
    <mergeCell ref="G35:G37"/>
    <mergeCell ref="D42:F42"/>
    <mergeCell ref="D43:F43"/>
    <mergeCell ref="D44:F44"/>
    <mergeCell ref="D45:F45"/>
    <mergeCell ref="A38:C38"/>
    <mergeCell ref="D38:F38"/>
    <mergeCell ref="A39:C39"/>
    <mergeCell ref="D39:F39"/>
    <mergeCell ref="A42:C42"/>
    <mergeCell ref="A43:C43"/>
    <mergeCell ref="A44:C44"/>
    <mergeCell ref="A41:O41"/>
    <mergeCell ref="A45:C45"/>
    <mergeCell ref="K73:M73"/>
    <mergeCell ref="A47:O47"/>
    <mergeCell ref="A49:O49"/>
    <mergeCell ref="A66:C66"/>
    <mergeCell ref="A67:P70"/>
    <mergeCell ref="A55:P55"/>
    <mergeCell ref="A56:C56"/>
    <mergeCell ref="F57:L57"/>
    <mergeCell ref="A51:P51"/>
    <mergeCell ref="A52:O52"/>
    <mergeCell ref="A53:O53"/>
    <mergeCell ref="A73:E73"/>
    <mergeCell ref="F73:H73"/>
    <mergeCell ref="I73:J73"/>
    <mergeCell ref="K76:M76"/>
    <mergeCell ref="A74:E74"/>
    <mergeCell ref="F74:H74"/>
    <mergeCell ref="I74:J74"/>
    <mergeCell ref="K74:M74"/>
    <mergeCell ref="A75:E75"/>
    <mergeCell ref="F75:H75"/>
    <mergeCell ref="I75:J75"/>
    <mergeCell ref="K75:M75"/>
    <mergeCell ref="A76:E76"/>
    <mergeCell ref="F76:H76"/>
    <mergeCell ref="I76:J76"/>
  </mergeCells>
  <pageMargins left="0.55000000000000004" right="0.51" top="0.74803149606299213" bottom="0.74803149606299213" header="0.31496062992125984" footer="0.31496062992125984"/>
  <pageSetup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topLeftCell="A15" workbookViewId="0">
      <selection activeCell="B19" sqref="B19"/>
    </sheetView>
  </sheetViews>
  <sheetFormatPr baseColWidth="10" defaultRowHeight="12.75" x14ac:dyDescent="0.25"/>
  <cols>
    <col min="1" max="2" width="10.42578125" style="4" customWidth="1"/>
    <col min="3" max="3" width="12.28515625" style="4" customWidth="1"/>
    <col min="4" max="7" width="8.7109375" style="4" customWidth="1"/>
    <col min="8" max="9" width="11.42578125" style="4"/>
    <col min="10" max="11" width="12.42578125" style="4" bestFit="1" customWidth="1"/>
    <col min="12" max="13" width="13.42578125" style="4" bestFit="1" customWidth="1"/>
    <col min="14" max="14" width="11.5703125" style="4" bestFit="1" customWidth="1"/>
    <col min="15" max="16" width="13.42578125" style="4" bestFit="1" customWidth="1"/>
    <col min="17" max="17" width="11.5703125" style="4" bestFit="1" customWidth="1"/>
    <col min="18" max="16384" width="11.42578125" style="4"/>
  </cols>
  <sheetData>
    <row r="1" spans="1:17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x14ac:dyDescent="0.25">
      <c r="A2" s="5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7"/>
    </row>
    <row r="3" spans="1:17" ht="15" customHeight="1" x14ac:dyDescent="0.25">
      <c r="A3" s="5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7"/>
    </row>
    <row r="4" spans="1:17" ht="27.75" customHeight="1" x14ac:dyDescent="0.25">
      <c r="A4" s="216" t="s">
        <v>0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8"/>
    </row>
    <row r="5" spans="1:17" x14ac:dyDescent="0.25">
      <c r="A5" s="2"/>
      <c r="B5" s="2"/>
      <c r="C5" s="2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</row>
    <row r="6" spans="1:17" ht="28.5" customHeight="1" x14ac:dyDescent="0.25">
      <c r="A6" s="219" t="s">
        <v>1</v>
      </c>
      <c r="B6" s="219"/>
      <c r="C6" s="220"/>
      <c r="D6" s="8" t="s">
        <v>2</v>
      </c>
      <c r="E6" s="9"/>
      <c r="F6" s="9"/>
      <c r="G6" s="9"/>
      <c r="H6" s="9"/>
      <c r="I6" s="9"/>
      <c r="J6" s="9"/>
      <c r="K6" s="10"/>
      <c r="L6" s="11"/>
      <c r="M6" s="11"/>
      <c r="N6" s="11"/>
      <c r="O6" s="221"/>
      <c r="P6" s="221"/>
      <c r="Q6" s="222"/>
    </row>
    <row r="7" spans="1:17" x14ac:dyDescent="0.25">
      <c r="A7" s="124"/>
      <c r="B7" s="124"/>
      <c r="C7" s="124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24"/>
      <c r="P7" s="124"/>
    </row>
    <row r="8" spans="1:17" ht="25.5" customHeight="1" x14ac:dyDescent="0.25">
      <c r="A8" s="219" t="s">
        <v>3</v>
      </c>
      <c r="B8" s="219"/>
      <c r="C8" s="240"/>
      <c r="D8" s="223" t="s">
        <v>120</v>
      </c>
      <c r="E8" s="224"/>
      <c r="F8" s="224"/>
      <c r="G8" s="224"/>
      <c r="H8" s="224"/>
      <c r="I8" s="224"/>
      <c r="J8" s="225"/>
      <c r="K8" s="114"/>
      <c r="L8" s="226" t="s">
        <v>5</v>
      </c>
      <c r="M8" s="226"/>
      <c r="N8" s="226"/>
      <c r="O8" s="227" t="s">
        <v>193</v>
      </c>
      <c r="P8" s="228"/>
      <c r="Q8" s="229"/>
    </row>
    <row r="9" spans="1:17" x14ac:dyDescent="0.25">
      <c r="A9" s="124"/>
      <c r="B9" s="124"/>
      <c r="C9" s="115"/>
      <c r="D9" s="115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</row>
    <row r="10" spans="1:17" x14ac:dyDescent="0.25">
      <c r="A10" s="230" t="s">
        <v>6</v>
      </c>
      <c r="B10" s="230"/>
      <c r="C10" s="230"/>
      <c r="D10" s="231" t="s">
        <v>7</v>
      </c>
      <c r="E10" s="232"/>
      <c r="F10" s="232"/>
      <c r="G10" s="232"/>
      <c r="H10" s="232"/>
      <c r="I10" s="232"/>
      <c r="J10" s="233"/>
      <c r="K10" s="112"/>
      <c r="L10" s="260" t="s">
        <v>8</v>
      </c>
      <c r="M10" s="235"/>
      <c r="N10" s="231" t="s">
        <v>125</v>
      </c>
      <c r="O10" s="232"/>
      <c r="P10" s="232"/>
      <c r="Q10" s="233"/>
    </row>
    <row r="11" spans="1:17" x14ac:dyDescent="0.25">
      <c r="A11" s="111"/>
      <c r="B11" s="111"/>
      <c r="C11" s="111"/>
      <c r="D11" s="115"/>
      <c r="E11" s="115"/>
      <c r="F11" s="115"/>
      <c r="G11" s="115"/>
      <c r="H11" s="115"/>
      <c r="I11" s="115"/>
      <c r="J11" s="115"/>
      <c r="K11" s="115"/>
      <c r="L11" s="124"/>
      <c r="M11" s="19"/>
      <c r="N11" s="19"/>
      <c r="O11" s="19"/>
      <c r="P11" s="121"/>
    </row>
    <row r="12" spans="1:17" ht="29.25" customHeight="1" x14ac:dyDescent="0.25">
      <c r="A12" s="230" t="s">
        <v>10</v>
      </c>
      <c r="B12" s="230"/>
      <c r="C12" s="230"/>
      <c r="D12" s="237" t="s">
        <v>121</v>
      </c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9"/>
    </row>
    <row r="13" spans="1:17" x14ac:dyDescent="0.25">
      <c r="A13" s="111"/>
      <c r="B13" s="111"/>
      <c r="C13" s="1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24.75" customHeight="1" x14ac:dyDescent="0.25">
      <c r="A14" s="230" t="s">
        <v>12</v>
      </c>
      <c r="B14" s="243"/>
      <c r="C14" s="243"/>
      <c r="D14" s="335" t="s">
        <v>126</v>
      </c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5"/>
    </row>
    <row r="15" spans="1:17" x14ac:dyDescent="0.25">
      <c r="A15" s="111"/>
      <c r="B15" s="111"/>
      <c r="C15" s="1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x14ac:dyDescent="0.25">
      <c r="A16" s="203" t="s">
        <v>14</v>
      </c>
      <c r="B16" s="204"/>
      <c r="C16" s="204"/>
      <c r="D16" s="209" t="s">
        <v>15</v>
      </c>
      <c r="E16" s="209"/>
      <c r="F16" s="209"/>
      <c r="G16" s="209"/>
      <c r="H16" s="209" t="s">
        <v>16</v>
      </c>
      <c r="I16" s="209"/>
      <c r="J16" s="210" t="s">
        <v>17</v>
      </c>
      <c r="K16" s="210"/>
      <c r="L16" s="210"/>
      <c r="M16" s="210"/>
      <c r="N16" s="210"/>
      <c r="O16" s="211" t="s">
        <v>18</v>
      </c>
      <c r="P16" s="212"/>
      <c r="Q16" s="213"/>
    </row>
    <row r="17" spans="1:17" ht="36" x14ac:dyDescent="0.25">
      <c r="A17" s="205"/>
      <c r="B17" s="206"/>
      <c r="C17" s="206"/>
      <c r="D17" s="209"/>
      <c r="E17" s="209"/>
      <c r="F17" s="209"/>
      <c r="G17" s="209"/>
      <c r="H17" s="209"/>
      <c r="I17" s="209"/>
      <c r="J17" s="168" t="s">
        <v>19</v>
      </c>
      <c r="K17" s="169" t="s">
        <v>20</v>
      </c>
      <c r="L17" s="169" t="s">
        <v>21</v>
      </c>
      <c r="M17" s="170" t="s">
        <v>22</v>
      </c>
      <c r="N17" s="170" t="s">
        <v>23</v>
      </c>
      <c r="O17" s="169" t="s">
        <v>21</v>
      </c>
      <c r="P17" s="170" t="s">
        <v>24</v>
      </c>
      <c r="Q17" s="170" t="s">
        <v>23</v>
      </c>
    </row>
    <row r="18" spans="1:17" ht="19.5" customHeight="1" x14ac:dyDescent="0.25">
      <c r="A18" s="207"/>
      <c r="B18" s="208"/>
      <c r="C18" s="208"/>
      <c r="D18" s="338">
        <v>30541231.199999999</v>
      </c>
      <c r="E18" s="338"/>
      <c r="F18" s="338"/>
      <c r="G18" s="338"/>
      <c r="H18" s="338">
        <v>31622273.079999998</v>
      </c>
      <c r="I18" s="338"/>
      <c r="J18" s="195">
        <v>9298320.8000000007</v>
      </c>
      <c r="K18" s="195">
        <v>5432230.9800000004</v>
      </c>
      <c r="L18" s="195">
        <v>15227795.039999999</v>
      </c>
      <c r="M18" s="196">
        <v>13887827.279999999</v>
      </c>
      <c r="N18" s="197">
        <f>M18/L18</f>
        <v>0.91200513557739615</v>
      </c>
      <c r="O18" s="196">
        <v>15227795.039999999</v>
      </c>
      <c r="P18" s="198">
        <v>13887827.279999999</v>
      </c>
      <c r="Q18" s="199">
        <f>P18/O18</f>
        <v>0.91200513557739615</v>
      </c>
    </row>
    <row r="19" spans="1:17" x14ac:dyDescent="0.25">
      <c r="A19" s="111"/>
      <c r="B19" s="111"/>
      <c r="C19" s="111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</row>
    <row r="20" spans="1:17" x14ac:dyDescent="0.25">
      <c r="A20" s="111"/>
      <c r="B20" s="111"/>
      <c r="C20" s="111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</row>
    <row r="21" spans="1:17" x14ac:dyDescent="0.25">
      <c r="A21" s="230" t="s">
        <v>113</v>
      </c>
      <c r="B21" s="230"/>
      <c r="C21" s="230"/>
      <c r="D21" s="21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</row>
    <row r="22" spans="1:17" x14ac:dyDescent="0.25">
      <c r="A22" s="124"/>
      <c r="B22" s="124"/>
      <c r="C22" s="19"/>
      <c r="D22" s="19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7" x14ac:dyDescent="0.25">
      <c r="A23" s="219" t="s">
        <v>26</v>
      </c>
      <c r="B23" s="219"/>
      <c r="C23" s="240"/>
      <c r="D23" s="223" t="s">
        <v>131</v>
      </c>
      <c r="E23" s="224"/>
      <c r="F23" s="224"/>
      <c r="G23" s="224"/>
      <c r="H23" s="224"/>
      <c r="I23" s="224"/>
      <c r="J23" s="224"/>
      <c r="K23" s="224"/>
      <c r="L23" s="23"/>
      <c r="M23" s="23"/>
      <c r="N23" s="23"/>
      <c r="O23" s="24" t="s">
        <v>28</v>
      </c>
      <c r="P23" s="227" t="s">
        <v>84</v>
      </c>
      <c r="Q23" s="229"/>
    </row>
    <row r="24" spans="1:17" x14ac:dyDescent="0.25">
      <c r="A24" s="124"/>
      <c r="B24" s="124"/>
      <c r="C24" s="25"/>
      <c r="D24" s="25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7" x14ac:dyDescent="0.25">
      <c r="A25" s="230" t="s">
        <v>29</v>
      </c>
      <c r="B25" s="230"/>
      <c r="C25" s="246"/>
      <c r="D25" s="223" t="s">
        <v>132</v>
      </c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5"/>
    </row>
    <row r="26" spans="1:17" x14ac:dyDescent="0.25">
      <c r="A26" s="124"/>
      <c r="B26" s="124"/>
      <c r="C26" s="25"/>
      <c r="D26" s="25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7" ht="14.25" x14ac:dyDescent="0.25">
      <c r="A27" s="230" t="s">
        <v>31</v>
      </c>
      <c r="B27" s="230"/>
      <c r="C27" s="246"/>
      <c r="D27" s="223" t="s">
        <v>133</v>
      </c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5"/>
    </row>
    <row r="28" spans="1:17" x14ac:dyDescent="0.25">
      <c r="A28" s="124"/>
      <c r="B28" s="124"/>
      <c r="C28" s="25"/>
      <c r="D28" s="26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1:17" x14ac:dyDescent="0.25">
      <c r="A29" s="219" t="s">
        <v>33</v>
      </c>
      <c r="B29" s="219"/>
      <c r="C29" s="240"/>
      <c r="D29" s="223" t="s">
        <v>34</v>
      </c>
      <c r="E29" s="224"/>
      <c r="F29" s="224"/>
      <c r="G29" s="225"/>
      <c r="H29" s="124"/>
      <c r="I29" s="27" t="s">
        <v>35</v>
      </c>
      <c r="J29" s="27"/>
      <c r="K29" s="27"/>
      <c r="L29" s="27"/>
      <c r="M29" s="27"/>
      <c r="N29" s="27"/>
      <c r="O29" s="252" t="s">
        <v>36</v>
      </c>
      <c r="P29" s="253"/>
    </row>
    <row r="30" spans="1:17" x14ac:dyDescent="0.25">
      <c r="A30" s="124"/>
      <c r="B30" s="124"/>
      <c r="C30" s="111"/>
      <c r="D30" s="28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</row>
    <row r="31" spans="1:17" x14ac:dyDescent="0.25">
      <c r="A31" s="219" t="s">
        <v>37</v>
      </c>
      <c r="B31" s="219"/>
      <c r="C31" s="240"/>
      <c r="D31" s="241" t="s">
        <v>38</v>
      </c>
      <c r="E31" s="241"/>
      <c r="F31" s="241"/>
      <c r="G31" s="242"/>
      <c r="H31" s="124"/>
      <c r="I31" s="219" t="s">
        <v>39</v>
      </c>
      <c r="J31" s="219"/>
      <c r="K31" s="219"/>
      <c r="L31" s="219"/>
      <c r="M31" s="219"/>
      <c r="N31" s="227" t="s">
        <v>83</v>
      </c>
      <c r="O31" s="228"/>
      <c r="P31" s="229"/>
    </row>
    <row r="32" spans="1:17" x14ac:dyDescent="0.25">
      <c r="A32" s="113"/>
      <c r="B32" s="113"/>
      <c r="C32" s="113"/>
      <c r="D32" s="30"/>
      <c r="E32" s="113"/>
      <c r="F32" s="113"/>
      <c r="G32" s="113"/>
      <c r="H32" s="124"/>
      <c r="I32" s="113"/>
      <c r="J32" s="113"/>
      <c r="K32" s="113"/>
      <c r="L32" s="113"/>
      <c r="M32" s="113"/>
      <c r="N32" s="114"/>
      <c r="O32" s="114"/>
      <c r="P32" s="114"/>
    </row>
    <row r="33" spans="1:17" ht="15" x14ac:dyDescent="0.25">
      <c r="A33" s="124"/>
      <c r="B33" s="124"/>
      <c r="C33" s="31"/>
      <c r="D33" s="31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</row>
    <row r="34" spans="1:17" x14ac:dyDescent="0.25">
      <c r="A34" s="230" t="s">
        <v>41</v>
      </c>
      <c r="B34" s="230"/>
      <c r="C34" s="230"/>
      <c r="D34" s="260" t="s">
        <v>42</v>
      </c>
      <c r="E34" s="260"/>
      <c r="F34" s="260"/>
      <c r="G34" s="260"/>
      <c r="H34" s="33" t="s">
        <v>43</v>
      </c>
      <c r="I34" s="124"/>
      <c r="J34" s="124"/>
      <c r="K34" s="124"/>
      <c r="L34" s="124"/>
      <c r="M34" s="124"/>
      <c r="N34" s="124"/>
      <c r="O34" s="124"/>
      <c r="P34" s="124"/>
    </row>
    <row r="35" spans="1:17" x14ac:dyDescent="0.25">
      <c r="A35" s="34"/>
      <c r="B35" s="34"/>
      <c r="C35" s="34"/>
      <c r="D35" s="121"/>
      <c r="E35" s="121"/>
      <c r="F35" s="121"/>
      <c r="G35" s="121"/>
      <c r="H35" s="124"/>
      <c r="I35" s="124"/>
      <c r="J35" s="124"/>
      <c r="K35" s="124"/>
      <c r="L35" s="124"/>
      <c r="M35" s="124"/>
      <c r="N35" s="124"/>
      <c r="O35" s="124"/>
      <c r="P35" s="124"/>
    </row>
    <row r="36" spans="1:17" x14ac:dyDescent="0.25">
      <c r="A36" s="261" t="s">
        <v>44</v>
      </c>
      <c r="B36" s="262"/>
      <c r="C36" s="263"/>
      <c r="D36" s="270" t="s">
        <v>45</v>
      </c>
      <c r="E36" s="271"/>
      <c r="F36" s="272"/>
      <c r="G36" s="250" t="s">
        <v>46</v>
      </c>
      <c r="H36" s="256" t="s">
        <v>17</v>
      </c>
      <c r="I36" s="257"/>
      <c r="J36" s="258"/>
      <c r="K36" s="116"/>
      <c r="L36" s="256" t="s">
        <v>47</v>
      </c>
      <c r="M36" s="257"/>
      <c r="N36" s="258"/>
      <c r="O36" s="292" t="s">
        <v>48</v>
      </c>
      <c r="P36" s="247" t="s">
        <v>49</v>
      </c>
    </row>
    <row r="37" spans="1:17" x14ac:dyDescent="0.25">
      <c r="A37" s="264"/>
      <c r="B37" s="265"/>
      <c r="C37" s="266"/>
      <c r="D37" s="273"/>
      <c r="E37" s="274"/>
      <c r="F37" s="275"/>
      <c r="G37" s="279"/>
      <c r="H37" s="250" t="s">
        <v>19</v>
      </c>
      <c r="I37" s="247" t="s">
        <v>50</v>
      </c>
      <c r="J37" s="247" t="s">
        <v>51</v>
      </c>
      <c r="K37" s="117"/>
      <c r="L37" s="254" t="s">
        <v>19</v>
      </c>
      <c r="M37" s="247" t="s">
        <v>50</v>
      </c>
      <c r="N37" s="254" t="s">
        <v>51</v>
      </c>
      <c r="O37" s="293"/>
      <c r="P37" s="248"/>
    </row>
    <row r="38" spans="1:17" x14ac:dyDescent="0.25">
      <c r="A38" s="267"/>
      <c r="B38" s="268"/>
      <c r="C38" s="269"/>
      <c r="D38" s="276"/>
      <c r="E38" s="277"/>
      <c r="F38" s="278"/>
      <c r="G38" s="251"/>
      <c r="H38" s="251"/>
      <c r="I38" s="249"/>
      <c r="J38" s="249"/>
      <c r="K38" s="118"/>
      <c r="L38" s="255"/>
      <c r="M38" s="249"/>
      <c r="N38" s="255"/>
      <c r="O38" s="294"/>
      <c r="P38" s="249"/>
    </row>
    <row r="39" spans="1:17" x14ac:dyDescent="0.25">
      <c r="A39" s="280" t="s">
        <v>134</v>
      </c>
      <c r="B39" s="281"/>
      <c r="C39" s="282"/>
      <c r="D39" s="283" t="s">
        <v>136</v>
      </c>
      <c r="E39" s="284"/>
      <c r="F39" s="285"/>
      <c r="G39" s="40">
        <v>70</v>
      </c>
      <c r="H39" s="40">
        <v>10</v>
      </c>
      <c r="I39" s="40">
        <v>4</v>
      </c>
      <c r="J39" s="41">
        <f>+(I39*1)/H39</f>
        <v>0.4</v>
      </c>
      <c r="K39" s="40"/>
      <c r="L39" s="40">
        <v>60</v>
      </c>
      <c r="M39" s="40">
        <v>4</v>
      </c>
      <c r="N39" s="148">
        <f>+(M39*1)/L39</f>
        <v>6.6666666666666666E-2</v>
      </c>
      <c r="O39" s="41">
        <f>+(M39*1)/L39</f>
        <v>6.6666666666666666E-2</v>
      </c>
      <c r="P39" s="42"/>
    </row>
    <row r="40" spans="1:17" x14ac:dyDescent="0.2">
      <c r="A40" s="286" t="s">
        <v>135</v>
      </c>
      <c r="B40" s="287"/>
      <c r="C40" s="288"/>
      <c r="D40" s="283" t="s">
        <v>136</v>
      </c>
      <c r="E40" s="284"/>
      <c r="F40" s="285"/>
      <c r="G40" s="40">
        <v>72</v>
      </c>
      <c r="H40" s="40"/>
      <c r="I40" s="40"/>
      <c r="J40" s="41"/>
      <c r="K40" s="45"/>
      <c r="L40" s="40"/>
      <c r="M40" s="40"/>
      <c r="N40" s="41"/>
      <c r="O40" s="41"/>
      <c r="P40" s="46"/>
    </row>
    <row r="41" spans="1:17" x14ac:dyDescent="0.2">
      <c r="A41" s="286"/>
      <c r="B41" s="287"/>
      <c r="C41" s="288"/>
      <c r="D41" s="43"/>
      <c r="E41" s="43"/>
      <c r="F41" s="44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7"/>
    </row>
    <row r="42" spans="1:17" x14ac:dyDescent="0.25">
      <c r="C42" s="48"/>
      <c r="D42" s="48"/>
      <c r="E42" s="49"/>
      <c r="F42" s="49"/>
      <c r="G42" s="49"/>
    </row>
    <row r="43" spans="1:17" x14ac:dyDescent="0.25">
      <c r="A43" s="259" t="s">
        <v>55</v>
      </c>
      <c r="B43" s="259"/>
      <c r="C43" s="259"/>
      <c r="D43" s="259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9"/>
    </row>
    <row r="44" spans="1:17" x14ac:dyDescent="0.25">
      <c r="A44" s="259" t="s">
        <v>56</v>
      </c>
      <c r="B44" s="259"/>
      <c r="C44" s="259"/>
      <c r="D44" s="259" t="s">
        <v>57</v>
      </c>
      <c r="E44" s="259"/>
      <c r="F44" s="259"/>
      <c r="G44" s="120">
        <v>2009</v>
      </c>
      <c r="H44" s="52">
        <v>2010</v>
      </c>
      <c r="I44" s="52">
        <v>2011</v>
      </c>
      <c r="J44" s="52">
        <v>2012</v>
      </c>
      <c r="K44" s="52"/>
      <c r="L44" s="52">
        <v>2013</v>
      </c>
      <c r="M44" s="52">
        <v>2014</v>
      </c>
      <c r="N44" s="120" t="s">
        <v>58</v>
      </c>
      <c r="O44" s="52" t="s">
        <v>49</v>
      </c>
    </row>
    <row r="45" spans="1:17" x14ac:dyDescent="0.25">
      <c r="A45" s="259" t="s">
        <v>134</v>
      </c>
      <c r="B45" s="259"/>
      <c r="C45" s="259"/>
      <c r="D45" s="339" t="s">
        <v>136</v>
      </c>
      <c r="E45" s="339"/>
      <c r="F45" s="339"/>
      <c r="G45" s="161">
        <v>0</v>
      </c>
      <c r="H45" s="161">
        <v>72</v>
      </c>
      <c r="I45" s="161">
        <v>41</v>
      </c>
      <c r="J45" s="161">
        <v>59</v>
      </c>
      <c r="K45" s="125"/>
      <c r="L45" s="161">
        <v>63</v>
      </c>
      <c r="M45" s="161">
        <v>63</v>
      </c>
      <c r="N45" s="125">
        <v>60</v>
      </c>
      <c r="O45" s="56"/>
    </row>
    <row r="46" spans="1:17" x14ac:dyDescent="0.25">
      <c r="A46" s="259" t="s">
        <v>135</v>
      </c>
      <c r="B46" s="259"/>
      <c r="C46" s="259"/>
      <c r="D46" s="339" t="s">
        <v>136</v>
      </c>
      <c r="E46" s="339"/>
      <c r="F46" s="339"/>
      <c r="G46" s="54"/>
      <c r="H46" s="54"/>
      <c r="I46" s="54"/>
      <c r="J46" s="54"/>
      <c r="K46" s="55"/>
      <c r="L46" s="54"/>
      <c r="M46" s="54"/>
      <c r="N46" s="55"/>
      <c r="O46" s="56"/>
    </row>
    <row r="47" spans="1:17" x14ac:dyDescent="0.25">
      <c r="A47" s="368"/>
      <c r="B47" s="369"/>
      <c r="C47" s="369"/>
      <c r="D47" s="369"/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369"/>
      <c r="P47" s="370"/>
    </row>
    <row r="48" spans="1:17" x14ac:dyDescent="0.25">
      <c r="A48" s="368"/>
      <c r="B48" s="369"/>
      <c r="C48" s="369"/>
      <c r="D48" s="369"/>
      <c r="E48" s="369"/>
      <c r="F48" s="369"/>
      <c r="G48" s="369"/>
      <c r="H48" s="369"/>
      <c r="I48" s="369"/>
      <c r="J48" s="369"/>
      <c r="K48" s="369"/>
      <c r="L48" s="369"/>
      <c r="M48" s="369"/>
      <c r="N48" s="369"/>
      <c r="O48" s="369"/>
      <c r="P48" s="370"/>
    </row>
    <row r="49" spans="1:17" x14ac:dyDescent="0.25">
      <c r="A49" s="371"/>
      <c r="B49" s="372"/>
      <c r="C49" s="372"/>
      <c r="D49" s="372"/>
      <c r="E49" s="372"/>
      <c r="F49" s="372"/>
      <c r="G49" s="372"/>
      <c r="H49" s="372"/>
      <c r="I49" s="372"/>
      <c r="J49" s="372"/>
      <c r="K49" s="372"/>
      <c r="L49" s="372"/>
      <c r="M49" s="372"/>
      <c r="N49" s="372"/>
      <c r="O49" s="372"/>
      <c r="P49" s="373"/>
    </row>
    <row r="50" spans="1:17" x14ac:dyDescent="0.25">
      <c r="A50" s="111"/>
      <c r="B50" s="111"/>
      <c r="C50" s="111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</row>
    <row r="51" spans="1:17" x14ac:dyDescent="0.25">
      <c r="A51" s="219" t="s">
        <v>59</v>
      </c>
      <c r="B51" s="219"/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119"/>
    </row>
    <row r="52" spans="1:17" x14ac:dyDescent="0.25">
      <c r="A52" s="119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</row>
    <row r="53" spans="1:17" x14ac:dyDescent="0.25">
      <c r="A53" s="296" t="s">
        <v>60</v>
      </c>
      <c r="B53" s="296"/>
      <c r="C53" s="296"/>
      <c r="D53" s="296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119"/>
    </row>
    <row r="54" spans="1:17" x14ac:dyDescent="0.25">
      <c r="A54" s="119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</row>
    <row r="55" spans="1:17" x14ac:dyDescent="0.25">
      <c r="A55" s="295" t="s">
        <v>61</v>
      </c>
      <c r="B55" s="295"/>
      <c r="C55" s="295"/>
      <c r="D55" s="295"/>
      <c r="E55" s="295"/>
      <c r="F55" s="295"/>
      <c r="G55" s="295"/>
      <c r="H55" s="295"/>
      <c r="I55" s="295"/>
      <c r="J55" s="295"/>
      <c r="K55" s="295"/>
      <c r="L55" s="295"/>
      <c r="M55" s="295"/>
      <c r="N55" s="295"/>
      <c r="O55" s="295"/>
      <c r="P55" s="295"/>
    </row>
    <row r="56" spans="1:17" x14ac:dyDescent="0.25">
      <c r="A56" s="295" t="s">
        <v>62</v>
      </c>
      <c r="B56" s="295"/>
      <c r="C56" s="295"/>
      <c r="D56" s="295"/>
      <c r="E56" s="295"/>
      <c r="F56" s="295"/>
      <c r="G56" s="295"/>
      <c r="H56" s="295"/>
      <c r="I56" s="295"/>
      <c r="J56" s="295"/>
      <c r="K56" s="295"/>
      <c r="L56" s="295"/>
      <c r="M56" s="295"/>
      <c r="N56" s="295"/>
      <c r="O56" s="295"/>
      <c r="P56" s="119"/>
    </row>
    <row r="57" spans="1:17" x14ac:dyDescent="0.25">
      <c r="A57" s="295" t="s">
        <v>63</v>
      </c>
      <c r="B57" s="295"/>
      <c r="C57" s="295"/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119"/>
    </row>
    <row r="59" spans="1:17" x14ac:dyDescent="0.25">
      <c r="A59" s="297" t="s">
        <v>64</v>
      </c>
      <c r="B59" s="297"/>
      <c r="C59" s="297"/>
      <c r="D59" s="297"/>
      <c r="E59" s="297"/>
      <c r="F59" s="297"/>
      <c r="G59" s="297"/>
      <c r="H59" s="297"/>
      <c r="I59" s="297"/>
      <c r="J59" s="297"/>
      <c r="K59" s="297"/>
      <c r="L59" s="297"/>
      <c r="M59" s="297"/>
      <c r="N59" s="297"/>
      <c r="O59" s="297"/>
      <c r="P59" s="297"/>
    </row>
    <row r="60" spans="1:17" x14ac:dyDescent="0.25">
      <c r="A60" s="295" t="s">
        <v>68</v>
      </c>
      <c r="B60" s="295"/>
      <c r="C60" s="295"/>
    </row>
    <row r="61" spans="1:17" ht="15" x14ac:dyDescent="0.25">
      <c r="A61" s="61" t="s">
        <v>66</v>
      </c>
      <c r="F61" s="298" t="s">
        <v>65</v>
      </c>
      <c r="G61" s="299"/>
      <c r="H61" s="299"/>
      <c r="I61" s="299"/>
      <c r="J61" s="299"/>
      <c r="K61" s="299"/>
      <c r="L61" s="299"/>
    </row>
    <row r="62" spans="1:17" x14ac:dyDescent="0.25">
      <c r="A62" s="66" t="s">
        <v>67</v>
      </c>
    </row>
    <row r="63" spans="1:17" x14ac:dyDescent="0.25">
      <c r="A63" s="65"/>
    </row>
    <row r="64" spans="1:17" x14ac:dyDescent="0.25">
      <c r="A64" s="59"/>
    </row>
    <row r="65" spans="1:16" x14ac:dyDescent="0.25">
      <c r="A65" s="59"/>
    </row>
    <row r="66" spans="1:16" x14ac:dyDescent="0.25">
      <c r="A66" s="60"/>
    </row>
    <row r="67" spans="1:16" x14ac:dyDescent="0.25">
      <c r="A67" s="60"/>
    </row>
    <row r="70" spans="1:16" x14ac:dyDescent="0.25">
      <c r="A70" s="295" t="s">
        <v>69</v>
      </c>
      <c r="B70" s="295"/>
      <c r="C70" s="295"/>
    </row>
    <row r="71" spans="1:16" x14ac:dyDescent="0.25">
      <c r="A71" s="313" t="s">
        <v>218</v>
      </c>
      <c r="B71" s="314"/>
      <c r="C71" s="314"/>
      <c r="D71" s="314"/>
      <c r="E71" s="314"/>
      <c r="F71" s="314"/>
      <c r="G71" s="314"/>
      <c r="H71" s="314"/>
      <c r="I71" s="314"/>
      <c r="J71" s="314"/>
      <c r="K71" s="314"/>
      <c r="L71" s="314"/>
      <c r="M71" s="314"/>
      <c r="N71" s="314"/>
      <c r="O71" s="314"/>
      <c r="P71" s="315"/>
    </row>
    <row r="72" spans="1:16" x14ac:dyDescent="0.25">
      <c r="A72" s="316"/>
      <c r="B72" s="317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8"/>
    </row>
    <row r="73" spans="1:16" x14ac:dyDescent="0.25">
      <c r="A73" s="316"/>
      <c r="B73" s="317"/>
      <c r="C73" s="317"/>
      <c r="D73" s="317"/>
      <c r="E73" s="317"/>
      <c r="F73" s="317"/>
      <c r="G73" s="317"/>
      <c r="H73" s="317"/>
      <c r="I73" s="317"/>
      <c r="J73" s="317"/>
      <c r="K73" s="317"/>
      <c r="L73" s="317"/>
      <c r="M73" s="317"/>
      <c r="N73" s="317"/>
      <c r="O73" s="317"/>
      <c r="P73" s="318"/>
    </row>
    <row r="74" spans="1:16" x14ac:dyDescent="0.25">
      <c r="A74" s="319"/>
      <c r="B74" s="320"/>
      <c r="C74" s="320"/>
      <c r="D74" s="320"/>
      <c r="E74" s="320"/>
      <c r="F74" s="320"/>
      <c r="G74" s="320"/>
      <c r="H74" s="320"/>
      <c r="I74" s="320"/>
      <c r="J74" s="320"/>
      <c r="K74" s="320"/>
      <c r="L74" s="320"/>
      <c r="M74" s="320"/>
      <c r="N74" s="320"/>
      <c r="O74" s="320"/>
      <c r="P74" s="321"/>
    </row>
    <row r="75" spans="1:16" x14ac:dyDescent="0.25">
      <c r="A75" s="153"/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</row>
    <row r="77" spans="1:16" ht="25.5" x14ac:dyDescent="0.25">
      <c r="A77" s="326" t="s">
        <v>70</v>
      </c>
      <c r="B77" s="326"/>
      <c r="C77" s="326"/>
      <c r="D77" s="326"/>
      <c r="E77" s="326"/>
      <c r="F77" s="326" t="s">
        <v>71</v>
      </c>
      <c r="G77" s="326"/>
      <c r="H77" s="326"/>
      <c r="I77" s="326" t="s">
        <v>72</v>
      </c>
      <c r="J77" s="326"/>
      <c r="K77" s="348" t="s">
        <v>73</v>
      </c>
      <c r="L77" s="349"/>
      <c r="M77" s="350"/>
      <c r="N77" s="123" t="s">
        <v>201</v>
      </c>
      <c r="O77" s="123" t="s">
        <v>76</v>
      </c>
      <c r="P77" s="137" t="s">
        <v>202</v>
      </c>
    </row>
    <row r="78" spans="1:16" ht="38.25" customHeight="1" x14ac:dyDescent="0.25">
      <c r="A78" s="359" t="s">
        <v>137</v>
      </c>
      <c r="B78" s="359"/>
      <c r="C78" s="359"/>
      <c r="D78" s="359"/>
      <c r="E78" s="359"/>
      <c r="F78" s="354"/>
      <c r="G78" s="354"/>
      <c r="H78" s="354"/>
      <c r="I78" s="326"/>
      <c r="J78" s="326"/>
      <c r="K78" s="326"/>
      <c r="L78" s="326"/>
      <c r="M78" s="326"/>
      <c r="N78" s="67"/>
      <c r="O78" s="67"/>
      <c r="P78" s="68"/>
    </row>
    <row r="79" spans="1:16" ht="23.25" customHeight="1" x14ac:dyDescent="0.25">
      <c r="A79" s="360" t="s">
        <v>138</v>
      </c>
      <c r="B79" s="360"/>
      <c r="C79" s="360"/>
      <c r="D79" s="360"/>
      <c r="E79" s="360"/>
      <c r="F79" s="358" t="s">
        <v>75</v>
      </c>
      <c r="G79" s="358"/>
      <c r="H79" s="358"/>
      <c r="I79" s="330">
        <v>79</v>
      </c>
      <c r="J79" s="330"/>
      <c r="K79" s="358">
        <v>79</v>
      </c>
      <c r="L79" s="358"/>
      <c r="M79" s="358"/>
      <c r="N79" s="142">
        <v>159</v>
      </c>
      <c r="O79" s="143">
        <v>0.5</v>
      </c>
      <c r="P79" s="144">
        <f>+(K79*1)/N79</f>
        <v>0.49685534591194969</v>
      </c>
    </row>
    <row r="80" spans="1:16" ht="23.25" customHeight="1" x14ac:dyDescent="0.25">
      <c r="A80" s="360" t="s">
        <v>139</v>
      </c>
      <c r="B80" s="360"/>
      <c r="C80" s="360"/>
      <c r="D80" s="360"/>
      <c r="E80" s="360"/>
      <c r="F80" s="358" t="s">
        <v>140</v>
      </c>
      <c r="G80" s="358"/>
      <c r="H80" s="358"/>
      <c r="I80" s="330">
        <v>1</v>
      </c>
      <c r="J80" s="330"/>
      <c r="K80" s="358">
        <v>1</v>
      </c>
      <c r="L80" s="358"/>
      <c r="M80" s="358"/>
      <c r="N80" s="142">
        <v>2</v>
      </c>
      <c r="O80" s="143">
        <v>0.5</v>
      </c>
      <c r="P80" s="144">
        <f>+(K80*1)/N80</f>
        <v>0.5</v>
      </c>
    </row>
  </sheetData>
  <mergeCells count="91">
    <mergeCell ref="A4:Q4"/>
    <mergeCell ref="A6:C6"/>
    <mergeCell ref="O6:Q6"/>
    <mergeCell ref="A8:C8"/>
    <mergeCell ref="D8:J8"/>
    <mergeCell ref="L8:N8"/>
    <mergeCell ref="O8:Q8"/>
    <mergeCell ref="A14:C14"/>
    <mergeCell ref="D14:Q14"/>
    <mergeCell ref="A10:C10"/>
    <mergeCell ref="D10:J10"/>
    <mergeCell ref="L10:M10"/>
    <mergeCell ref="N10:Q10"/>
    <mergeCell ref="A12:C12"/>
    <mergeCell ref="D12:Q12"/>
    <mergeCell ref="A36:C38"/>
    <mergeCell ref="D36:F38"/>
    <mergeCell ref="G36:G38"/>
    <mergeCell ref="H36:J36"/>
    <mergeCell ref="A34:C34"/>
    <mergeCell ref="D34:G34"/>
    <mergeCell ref="A44:C44"/>
    <mergeCell ref="D44:F44"/>
    <mergeCell ref="A45:C45"/>
    <mergeCell ref="D45:F45"/>
    <mergeCell ref="A39:C39"/>
    <mergeCell ref="D39:F39"/>
    <mergeCell ref="A60:C60"/>
    <mergeCell ref="F61:L61"/>
    <mergeCell ref="A70:C70"/>
    <mergeCell ref="A71:P74"/>
    <mergeCell ref="A51:O51"/>
    <mergeCell ref="A53:O53"/>
    <mergeCell ref="A55:P55"/>
    <mergeCell ref="A56:O56"/>
    <mergeCell ref="A57:O57"/>
    <mergeCell ref="A59:P59"/>
    <mergeCell ref="A77:E77"/>
    <mergeCell ref="F77:H77"/>
    <mergeCell ref="I77:J77"/>
    <mergeCell ref="K77:M77"/>
    <mergeCell ref="A78:E78"/>
    <mergeCell ref="F78:H78"/>
    <mergeCell ref="I78:J78"/>
    <mergeCell ref="K78:M78"/>
    <mergeCell ref="A79:E79"/>
    <mergeCell ref="F79:H79"/>
    <mergeCell ref="I79:J79"/>
    <mergeCell ref="K79:M79"/>
    <mergeCell ref="A80:E80"/>
    <mergeCell ref="F80:H80"/>
    <mergeCell ref="I80:J80"/>
    <mergeCell ref="K80:M80"/>
    <mergeCell ref="A21:C21"/>
    <mergeCell ref="A23:C23"/>
    <mergeCell ref="D23:K23"/>
    <mergeCell ref="P23:Q23"/>
    <mergeCell ref="A25:C25"/>
    <mergeCell ref="D25:Q25"/>
    <mergeCell ref="D27:Q27"/>
    <mergeCell ref="A29:C29"/>
    <mergeCell ref="D29:G29"/>
    <mergeCell ref="O29:P29"/>
    <mergeCell ref="A31:C31"/>
    <mergeCell ref="D31:G31"/>
    <mergeCell ref="I31:M31"/>
    <mergeCell ref="N31:P31"/>
    <mergeCell ref="A27:C27"/>
    <mergeCell ref="P36:P38"/>
    <mergeCell ref="H37:H38"/>
    <mergeCell ref="I37:I38"/>
    <mergeCell ref="J37:J38"/>
    <mergeCell ref="L37:L38"/>
    <mergeCell ref="M37:M38"/>
    <mergeCell ref="N37:N38"/>
    <mergeCell ref="A47:P49"/>
    <mergeCell ref="A16:C18"/>
    <mergeCell ref="D16:G17"/>
    <mergeCell ref="H16:I17"/>
    <mergeCell ref="J16:N16"/>
    <mergeCell ref="O16:Q16"/>
    <mergeCell ref="D18:G18"/>
    <mergeCell ref="H18:I18"/>
    <mergeCell ref="A40:C40"/>
    <mergeCell ref="D40:F40"/>
    <mergeCell ref="A41:C41"/>
    <mergeCell ref="A43:O43"/>
    <mergeCell ref="A46:C46"/>
    <mergeCell ref="D46:F46"/>
    <mergeCell ref="L36:N36"/>
    <mergeCell ref="O36:O38"/>
  </mergeCells>
  <pageMargins left="0.54" right="0.55000000000000004" top="0.74803149606299213" bottom="0.74803149606299213" header="0.31496062992125984" footer="0.31496062992125984"/>
  <pageSetup scale="6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2"/>
  <sheetViews>
    <sheetView topLeftCell="M6" workbookViewId="0">
      <selection activeCell="S10" sqref="S10"/>
    </sheetView>
  </sheetViews>
  <sheetFormatPr baseColWidth="10" defaultRowHeight="12.75" x14ac:dyDescent="0.25"/>
  <cols>
    <col min="1" max="2" width="10.42578125" style="4" customWidth="1"/>
    <col min="3" max="3" width="12.28515625" style="4" customWidth="1"/>
    <col min="4" max="7" width="8.7109375" style="4" customWidth="1"/>
    <col min="8" max="9" width="11.42578125" style="4"/>
    <col min="10" max="13" width="12.42578125" style="4" bestFit="1" customWidth="1"/>
    <col min="14" max="14" width="11.5703125" style="4" bestFit="1" customWidth="1"/>
    <col min="15" max="15" width="12.42578125" style="97" bestFit="1" customWidth="1"/>
    <col min="16" max="16" width="12.42578125" style="4" bestFit="1" customWidth="1"/>
    <col min="17" max="17" width="11.5703125" style="4" bestFit="1" customWidth="1"/>
    <col min="18" max="16384" width="11.42578125" style="4"/>
  </cols>
  <sheetData>
    <row r="1" spans="1:17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30"/>
      <c r="P1" s="2"/>
      <c r="Q1" s="3"/>
    </row>
    <row r="2" spans="1:17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96"/>
      <c r="P2" s="6"/>
      <c r="Q2" s="7"/>
    </row>
    <row r="3" spans="1:17" ht="1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96"/>
      <c r="P3" s="6"/>
      <c r="Q3" s="7"/>
    </row>
    <row r="4" spans="1:17" ht="27.75" customHeight="1" x14ac:dyDescent="0.25">
      <c r="A4" s="216" t="s">
        <v>0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8"/>
    </row>
    <row r="5" spans="1:17" x14ac:dyDescent="0.25">
      <c r="A5" s="2"/>
      <c r="B5" s="2"/>
      <c r="C5" s="2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96"/>
      <c r="P5" s="6"/>
    </row>
    <row r="6" spans="1:17" x14ac:dyDescent="0.25">
      <c r="A6" s="230" t="s">
        <v>1</v>
      </c>
      <c r="B6" s="230"/>
      <c r="C6" s="246"/>
      <c r="D6" s="8" t="s">
        <v>2</v>
      </c>
      <c r="E6" s="9"/>
      <c r="F6" s="9"/>
      <c r="G6" s="9"/>
      <c r="H6" s="9"/>
      <c r="I6" s="9"/>
      <c r="J6" s="9"/>
      <c r="K6" s="10"/>
      <c r="L6" s="11"/>
      <c r="M6" s="11"/>
      <c r="N6" s="11"/>
      <c r="O6" s="221"/>
      <c r="P6" s="221"/>
      <c r="Q6" s="222"/>
    </row>
    <row r="7" spans="1:17" x14ac:dyDescent="0.25">
      <c r="A7" s="6"/>
      <c r="B7" s="6"/>
      <c r="C7" s="6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96"/>
      <c r="P7" s="6"/>
    </row>
    <row r="8" spans="1:17" ht="37.5" customHeight="1" x14ac:dyDescent="0.25">
      <c r="A8" s="219" t="s">
        <v>3</v>
      </c>
      <c r="B8" s="219"/>
      <c r="C8" s="240"/>
      <c r="D8" s="223" t="s">
        <v>188</v>
      </c>
      <c r="E8" s="224"/>
      <c r="F8" s="224"/>
      <c r="G8" s="224"/>
      <c r="H8" s="224"/>
      <c r="I8" s="224"/>
      <c r="J8" s="225"/>
      <c r="K8" s="74"/>
      <c r="L8" s="226" t="s">
        <v>5</v>
      </c>
      <c r="M8" s="226"/>
      <c r="N8" s="226"/>
      <c r="O8" s="227" t="s">
        <v>194</v>
      </c>
      <c r="P8" s="228"/>
      <c r="Q8" s="229"/>
    </row>
    <row r="9" spans="1:17" x14ac:dyDescent="0.25">
      <c r="A9" s="6"/>
      <c r="B9" s="6"/>
      <c r="C9" s="75"/>
      <c r="D9" s="75"/>
      <c r="E9" s="6"/>
      <c r="F9" s="6"/>
      <c r="G9" s="6"/>
      <c r="H9" s="6"/>
      <c r="I9" s="6"/>
      <c r="J9" s="6"/>
      <c r="K9" s="6"/>
      <c r="L9" s="6"/>
      <c r="M9" s="6"/>
      <c r="N9" s="6"/>
      <c r="O9" s="96"/>
      <c r="P9" s="6"/>
    </row>
    <row r="10" spans="1:17" ht="28.5" customHeight="1" x14ac:dyDescent="0.25">
      <c r="A10" s="230" t="s">
        <v>6</v>
      </c>
      <c r="B10" s="230"/>
      <c r="C10" s="230"/>
      <c r="D10" s="231" t="s">
        <v>7</v>
      </c>
      <c r="E10" s="232"/>
      <c r="F10" s="232"/>
      <c r="G10" s="232"/>
      <c r="H10" s="232"/>
      <c r="I10" s="232"/>
      <c r="J10" s="233"/>
      <c r="K10" s="72"/>
      <c r="L10" s="260" t="s">
        <v>8</v>
      </c>
      <c r="M10" s="235"/>
      <c r="N10" s="393" t="s">
        <v>141</v>
      </c>
      <c r="O10" s="394"/>
      <c r="P10" s="394"/>
      <c r="Q10" s="395"/>
    </row>
    <row r="11" spans="1:17" x14ac:dyDescent="0.25">
      <c r="A11" s="71"/>
      <c r="B11" s="71"/>
      <c r="C11" s="71"/>
      <c r="D11" s="75"/>
      <c r="E11" s="75"/>
      <c r="F11" s="75"/>
      <c r="G11" s="75"/>
      <c r="H11" s="75"/>
      <c r="I11" s="75"/>
      <c r="J11" s="75"/>
      <c r="K11" s="75"/>
      <c r="L11" s="6"/>
      <c r="M11" s="19"/>
      <c r="N11" s="19"/>
      <c r="O11" s="96"/>
      <c r="P11" s="80"/>
    </row>
    <row r="12" spans="1:17" ht="36" customHeight="1" x14ac:dyDescent="0.25">
      <c r="A12" s="230" t="s">
        <v>10</v>
      </c>
      <c r="B12" s="230"/>
      <c r="C12" s="230"/>
      <c r="D12" s="237" t="s">
        <v>187</v>
      </c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9"/>
    </row>
    <row r="13" spans="1:17" x14ac:dyDescent="0.25">
      <c r="A13" s="71"/>
      <c r="B13" s="71"/>
      <c r="C13" s="7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24.75" customHeight="1" x14ac:dyDescent="0.25">
      <c r="A14" s="230" t="s">
        <v>12</v>
      </c>
      <c r="B14" s="243"/>
      <c r="C14" s="243"/>
      <c r="D14" s="335" t="s">
        <v>211</v>
      </c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5"/>
    </row>
    <row r="15" spans="1:17" x14ac:dyDescent="0.25">
      <c r="A15" s="71"/>
      <c r="B15" s="71"/>
      <c r="C15" s="7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x14ac:dyDescent="0.25">
      <c r="A16" s="203" t="s">
        <v>14</v>
      </c>
      <c r="B16" s="204"/>
      <c r="C16" s="204"/>
      <c r="D16" s="209" t="s">
        <v>15</v>
      </c>
      <c r="E16" s="209"/>
      <c r="F16" s="209"/>
      <c r="G16" s="209"/>
      <c r="H16" s="209" t="s">
        <v>16</v>
      </c>
      <c r="I16" s="209"/>
      <c r="J16" s="210" t="s">
        <v>17</v>
      </c>
      <c r="K16" s="210"/>
      <c r="L16" s="210"/>
      <c r="M16" s="210"/>
      <c r="N16" s="210"/>
      <c r="O16" s="211" t="s">
        <v>18</v>
      </c>
      <c r="P16" s="212"/>
      <c r="Q16" s="213"/>
    </row>
    <row r="17" spans="1:17" ht="36" x14ac:dyDescent="0.25">
      <c r="A17" s="205"/>
      <c r="B17" s="206"/>
      <c r="C17" s="206"/>
      <c r="D17" s="209"/>
      <c r="E17" s="209"/>
      <c r="F17" s="209"/>
      <c r="G17" s="209"/>
      <c r="H17" s="209"/>
      <c r="I17" s="209"/>
      <c r="J17" s="168" t="s">
        <v>19</v>
      </c>
      <c r="K17" s="169" t="s">
        <v>20</v>
      </c>
      <c r="L17" s="169" t="s">
        <v>21</v>
      </c>
      <c r="M17" s="170" t="s">
        <v>22</v>
      </c>
      <c r="N17" s="170" t="s">
        <v>23</v>
      </c>
      <c r="O17" s="169" t="s">
        <v>21</v>
      </c>
      <c r="P17" s="170" t="s">
        <v>24</v>
      </c>
      <c r="Q17" s="170" t="s">
        <v>23</v>
      </c>
    </row>
    <row r="18" spans="1:17" ht="22.5" customHeight="1" x14ac:dyDescent="0.25">
      <c r="A18" s="207"/>
      <c r="B18" s="208"/>
      <c r="C18" s="208"/>
      <c r="D18" s="338">
        <v>14853943.23</v>
      </c>
      <c r="E18" s="338"/>
      <c r="F18" s="338"/>
      <c r="G18" s="338"/>
      <c r="H18" s="338">
        <v>16065335.140000001</v>
      </c>
      <c r="I18" s="338"/>
      <c r="J18" s="195">
        <v>3712235.76</v>
      </c>
      <c r="K18" s="195">
        <v>1662299.22</v>
      </c>
      <c r="L18" s="195">
        <v>5907644.4900000002</v>
      </c>
      <c r="M18" s="196">
        <v>5387802.1200000001</v>
      </c>
      <c r="N18" s="197">
        <f>M18/L18</f>
        <v>0.91200513658532623</v>
      </c>
      <c r="O18" s="198">
        <v>5907644.4900000002</v>
      </c>
      <c r="P18" s="198">
        <v>5387802.1200000001</v>
      </c>
      <c r="Q18" s="200">
        <f>P18/O18</f>
        <v>0.91200513658532623</v>
      </c>
    </row>
    <row r="19" spans="1:17" x14ac:dyDescent="0.25">
      <c r="A19" s="71"/>
      <c r="B19" s="71"/>
      <c r="C19" s="71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101"/>
      <c r="P19" s="75"/>
      <c r="Q19" s="75"/>
    </row>
    <row r="20" spans="1:17" x14ac:dyDescent="0.25">
      <c r="A20" s="230" t="s">
        <v>113</v>
      </c>
      <c r="B20" s="230"/>
      <c r="C20" s="230"/>
      <c r="D20" s="21"/>
      <c r="E20" s="6"/>
      <c r="F20" s="6"/>
      <c r="G20" s="6"/>
      <c r="H20" s="6"/>
      <c r="I20" s="6"/>
      <c r="J20" s="6"/>
      <c r="K20" s="6"/>
      <c r="L20" s="6"/>
      <c r="M20" s="6"/>
      <c r="N20" s="6"/>
      <c r="O20" s="96"/>
      <c r="P20" s="6"/>
    </row>
    <row r="21" spans="1:17" x14ac:dyDescent="0.25">
      <c r="A21" s="6"/>
      <c r="B21" s="6"/>
      <c r="C21" s="19"/>
      <c r="D21" s="19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131"/>
      <c r="P21" s="22"/>
    </row>
    <row r="22" spans="1:17" ht="27.75" customHeight="1" x14ac:dyDescent="0.25">
      <c r="A22" s="219" t="s">
        <v>26</v>
      </c>
      <c r="B22" s="219"/>
      <c r="C22" s="240"/>
      <c r="D22" s="223" t="s">
        <v>189</v>
      </c>
      <c r="E22" s="224"/>
      <c r="F22" s="224"/>
      <c r="G22" s="224"/>
      <c r="H22" s="224"/>
      <c r="I22" s="224"/>
      <c r="J22" s="224"/>
      <c r="K22" s="224"/>
      <c r="L22" s="23"/>
      <c r="M22" s="23"/>
      <c r="N22" s="23"/>
      <c r="O22" s="24" t="s">
        <v>28</v>
      </c>
      <c r="P22" s="227" t="s">
        <v>128</v>
      </c>
      <c r="Q22" s="229"/>
    </row>
    <row r="23" spans="1:17" x14ac:dyDescent="0.25">
      <c r="A23" s="6"/>
      <c r="B23" s="6"/>
      <c r="C23" s="25"/>
      <c r="D23" s="25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131"/>
      <c r="P23" s="22"/>
    </row>
    <row r="24" spans="1:17" ht="27" customHeight="1" x14ac:dyDescent="0.25">
      <c r="A24" s="230" t="s">
        <v>29</v>
      </c>
      <c r="B24" s="230"/>
      <c r="C24" s="246"/>
      <c r="D24" s="223" t="s">
        <v>190</v>
      </c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5"/>
    </row>
    <row r="25" spans="1:17" x14ac:dyDescent="0.25">
      <c r="A25" s="6"/>
      <c r="B25" s="6"/>
      <c r="C25" s="25"/>
      <c r="D25" s="25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131"/>
      <c r="P25" s="22"/>
    </row>
    <row r="26" spans="1:17" ht="24.75" customHeight="1" x14ac:dyDescent="0.25">
      <c r="A26" s="230" t="s">
        <v>31</v>
      </c>
      <c r="B26" s="230"/>
      <c r="C26" s="246"/>
      <c r="D26" s="223" t="s">
        <v>191</v>
      </c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5"/>
    </row>
    <row r="27" spans="1:17" x14ac:dyDescent="0.25">
      <c r="A27" s="6"/>
      <c r="B27" s="6"/>
      <c r="C27" s="25"/>
      <c r="D27" s="26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131"/>
      <c r="P27" s="22"/>
    </row>
    <row r="28" spans="1:17" x14ac:dyDescent="0.25">
      <c r="A28" s="219" t="s">
        <v>33</v>
      </c>
      <c r="B28" s="219"/>
      <c r="C28" s="240"/>
      <c r="D28" s="223" t="s">
        <v>127</v>
      </c>
      <c r="E28" s="224"/>
      <c r="F28" s="224"/>
      <c r="G28" s="225"/>
      <c r="H28" s="6"/>
      <c r="I28" s="27" t="s">
        <v>35</v>
      </c>
      <c r="J28" s="27"/>
      <c r="K28" s="27"/>
      <c r="L28" s="27"/>
      <c r="M28" s="27"/>
      <c r="N28" s="27"/>
      <c r="O28" s="252" t="s">
        <v>199</v>
      </c>
      <c r="P28" s="253"/>
    </row>
    <row r="29" spans="1:17" x14ac:dyDescent="0.25">
      <c r="A29" s="6"/>
      <c r="B29" s="6"/>
      <c r="C29" s="71"/>
      <c r="D29" s="28"/>
      <c r="E29" s="6"/>
      <c r="F29" s="6"/>
      <c r="G29" s="6"/>
      <c r="H29" s="6"/>
      <c r="I29" s="6"/>
      <c r="J29" s="6"/>
      <c r="K29" s="6"/>
      <c r="L29" s="6"/>
      <c r="M29" s="6"/>
      <c r="N29" s="6"/>
      <c r="O29" s="96"/>
      <c r="P29" s="6"/>
    </row>
    <row r="30" spans="1:17" x14ac:dyDescent="0.25">
      <c r="A30" s="219" t="s">
        <v>37</v>
      </c>
      <c r="B30" s="219"/>
      <c r="C30" s="240"/>
      <c r="D30" s="241" t="s">
        <v>196</v>
      </c>
      <c r="E30" s="241"/>
      <c r="F30" s="241"/>
      <c r="G30" s="242"/>
      <c r="H30" s="6"/>
      <c r="I30" s="219" t="s">
        <v>39</v>
      </c>
      <c r="J30" s="219"/>
      <c r="K30" s="219"/>
      <c r="L30" s="219"/>
      <c r="M30" s="219"/>
      <c r="N30" s="227" t="s">
        <v>83</v>
      </c>
      <c r="O30" s="228"/>
      <c r="P30" s="229"/>
    </row>
    <row r="31" spans="1:17" x14ac:dyDescent="0.25">
      <c r="A31" s="73"/>
      <c r="B31" s="73"/>
      <c r="C31" s="73"/>
      <c r="D31" s="30"/>
      <c r="E31" s="73"/>
      <c r="F31" s="73"/>
      <c r="G31" s="73"/>
      <c r="H31" s="6"/>
      <c r="I31" s="73"/>
      <c r="J31" s="73"/>
      <c r="K31" s="73"/>
      <c r="L31" s="73"/>
      <c r="M31" s="73"/>
      <c r="N31" s="74"/>
      <c r="O31" s="105"/>
      <c r="P31" s="74"/>
    </row>
    <row r="32" spans="1:17" ht="15" x14ac:dyDescent="0.25">
      <c r="A32" s="6"/>
      <c r="B32" s="6"/>
      <c r="C32" s="31"/>
      <c r="D32" s="31"/>
      <c r="E32" s="6"/>
      <c r="F32" s="6"/>
      <c r="G32" s="6"/>
      <c r="H32" s="6"/>
      <c r="I32" s="6"/>
      <c r="J32" s="6"/>
      <c r="K32" s="6"/>
      <c r="L32" s="6"/>
      <c r="M32" s="6"/>
      <c r="N32" s="6"/>
      <c r="O32" s="96"/>
      <c r="P32" s="6"/>
    </row>
    <row r="33" spans="1:16" x14ac:dyDescent="0.25">
      <c r="A33" s="230" t="s">
        <v>41</v>
      </c>
      <c r="B33" s="230"/>
      <c r="C33" s="230"/>
      <c r="D33" s="260" t="s">
        <v>42</v>
      </c>
      <c r="E33" s="260"/>
      <c r="F33" s="260"/>
      <c r="G33" s="260"/>
      <c r="H33" s="110" t="s">
        <v>43</v>
      </c>
      <c r="I33" s="6"/>
      <c r="J33" s="6"/>
      <c r="K33" s="6"/>
      <c r="L33" s="6"/>
      <c r="M33" s="6"/>
      <c r="N33" s="6"/>
      <c r="O33" s="96"/>
      <c r="P33" s="6"/>
    </row>
    <row r="34" spans="1:16" x14ac:dyDescent="0.25">
      <c r="A34" s="34"/>
      <c r="B34" s="34"/>
      <c r="C34" s="34"/>
      <c r="D34" s="80"/>
      <c r="E34" s="80"/>
      <c r="F34" s="80"/>
      <c r="G34" s="80"/>
      <c r="H34" s="6"/>
      <c r="I34" s="6"/>
      <c r="J34" s="6"/>
      <c r="K34" s="6"/>
      <c r="L34" s="6"/>
      <c r="M34" s="6"/>
      <c r="N34" s="6"/>
      <c r="O34" s="96"/>
      <c r="P34" s="6"/>
    </row>
    <row r="35" spans="1:16" x14ac:dyDescent="0.25">
      <c r="A35" s="261" t="s">
        <v>44</v>
      </c>
      <c r="B35" s="262"/>
      <c r="C35" s="263"/>
      <c r="D35" s="270" t="s">
        <v>45</v>
      </c>
      <c r="E35" s="271"/>
      <c r="F35" s="272"/>
      <c r="G35" s="250" t="s">
        <v>46</v>
      </c>
      <c r="H35" s="256" t="s">
        <v>17</v>
      </c>
      <c r="I35" s="257"/>
      <c r="J35" s="258"/>
      <c r="K35" s="76"/>
      <c r="L35" s="256" t="s">
        <v>47</v>
      </c>
      <c r="M35" s="257"/>
      <c r="N35" s="258"/>
      <c r="O35" s="292" t="s">
        <v>48</v>
      </c>
      <c r="P35" s="247" t="s">
        <v>49</v>
      </c>
    </row>
    <row r="36" spans="1:16" ht="17.25" customHeight="1" x14ac:dyDescent="0.25">
      <c r="A36" s="264"/>
      <c r="B36" s="265"/>
      <c r="C36" s="266"/>
      <c r="D36" s="273"/>
      <c r="E36" s="274"/>
      <c r="F36" s="275"/>
      <c r="G36" s="279"/>
      <c r="H36" s="250" t="s">
        <v>19</v>
      </c>
      <c r="I36" s="247" t="s">
        <v>50</v>
      </c>
      <c r="J36" s="247" t="s">
        <v>51</v>
      </c>
      <c r="K36" s="77"/>
      <c r="L36" s="254" t="s">
        <v>19</v>
      </c>
      <c r="M36" s="247" t="s">
        <v>50</v>
      </c>
      <c r="N36" s="254" t="s">
        <v>51</v>
      </c>
      <c r="O36" s="293"/>
      <c r="P36" s="248"/>
    </row>
    <row r="37" spans="1:16" ht="17.25" customHeight="1" x14ac:dyDescent="0.25">
      <c r="A37" s="267"/>
      <c r="B37" s="268"/>
      <c r="C37" s="269"/>
      <c r="D37" s="276"/>
      <c r="E37" s="277"/>
      <c r="F37" s="278"/>
      <c r="G37" s="251"/>
      <c r="H37" s="251"/>
      <c r="I37" s="249"/>
      <c r="J37" s="249"/>
      <c r="K37" s="78"/>
      <c r="L37" s="255"/>
      <c r="M37" s="249"/>
      <c r="N37" s="255"/>
      <c r="O37" s="294"/>
      <c r="P37" s="249"/>
    </row>
    <row r="38" spans="1:16" ht="29.25" customHeight="1" x14ac:dyDescent="0.25">
      <c r="A38" s="378" t="s">
        <v>197</v>
      </c>
      <c r="B38" s="379"/>
      <c r="C38" s="380"/>
      <c r="D38" s="283" t="s">
        <v>195</v>
      </c>
      <c r="E38" s="284"/>
      <c r="F38" s="285"/>
      <c r="G38" s="40">
        <v>101500</v>
      </c>
      <c r="H38" s="109">
        <v>2112</v>
      </c>
      <c r="I38" s="109">
        <v>2112</v>
      </c>
      <c r="J38" s="41">
        <v>1</v>
      </c>
      <c r="K38" s="40"/>
      <c r="L38" s="109">
        <v>101500</v>
      </c>
      <c r="M38" s="109">
        <v>2112</v>
      </c>
      <c r="N38" s="148">
        <f>+(M38*1)/L38</f>
        <v>2.0807881773399015E-2</v>
      </c>
      <c r="O38" s="132">
        <f>+(M38*1)/L38</f>
        <v>2.0807881773399015E-2</v>
      </c>
      <c r="P38" s="42"/>
    </row>
    <row r="39" spans="1:16" ht="29.25" customHeight="1" x14ac:dyDescent="0.2">
      <c r="A39" s="390" t="s">
        <v>198</v>
      </c>
      <c r="B39" s="391"/>
      <c r="C39" s="392"/>
      <c r="D39" s="283" t="s">
        <v>195</v>
      </c>
      <c r="E39" s="284"/>
      <c r="F39" s="285"/>
      <c r="G39" s="40">
        <v>100591</v>
      </c>
      <c r="H39" s="40">
        <v>54000</v>
      </c>
      <c r="I39" s="40">
        <v>100591</v>
      </c>
      <c r="J39" s="41"/>
      <c r="K39" s="45"/>
      <c r="L39" s="40">
        <v>54000</v>
      </c>
      <c r="M39" s="40">
        <v>100591</v>
      </c>
      <c r="N39" s="41">
        <f>+(M39*1)/L39</f>
        <v>1.8627962962962963</v>
      </c>
      <c r="O39" s="132">
        <f>+(M39*1)/L39</f>
        <v>1.8627962962962963</v>
      </c>
      <c r="P39" s="46"/>
    </row>
    <row r="40" spans="1:16" s="47" customFormat="1" x14ac:dyDescent="0.2">
      <c r="A40" s="286"/>
      <c r="B40" s="287"/>
      <c r="C40" s="288"/>
      <c r="D40" s="43"/>
      <c r="E40" s="43"/>
      <c r="F40" s="44"/>
      <c r="G40" s="45"/>
      <c r="H40" s="45"/>
      <c r="I40" s="45"/>
      <c r="J40" s="45"/>
      <c r="K40" s="45"/>
      <c r="L40" s="45"/>
      <c r="M40" s="45"/>
      <c r="N40" s="45"/>
      <c r="O40" s="133"/>
      <c r="P40" s="45"/>
    </row>
    <row r="41" spans="1:16" x14ac:dyDescent="0.25">
      <c r="C41" s="48"/>
      <c r="D41" s="48"/>
      <c r="E41" s="49"/>
      <c r="F41" s="49"/>
      <c r="G41" s="49"/>
    </row>
    <row r="42" spans="1:16" ht="12.75" customHeight="1" x14ac:dyDescent="0.25">
      <c r="A42" s="226" t="s">
        <v>55</v>
      </c>
      <c r="B42" s="226"/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346"/>
    </row>
    <row r="43" spans="1:16" ht="15" customHeight="1" x14ac:dyDescent="0.25">
      <c r="A43" s="381" t="s">
        <v>56</v>
      </c>
      <c r="B43" s="382"/>
      <c r="C43" s="383"/>
      <c r="D43" s="291" t="s">
        <v>57</v>
      </c>
      <c r="E43" s="259"/>
      <c r="F43" s="259"/>
      <c r="G43" s="79">
        <v>2009</v>
      </c>
      <c r="H43" s="52">
        <v>2010</v>
      </c>
      <c r="I43" s="52">
        <v>2011</v>
      </c>
      <c r="J43" s="52">
        <v>2012</v>
      </c>
      <c r="K43" s="52"/>
      <c r="L43" s="52">
        <v>2013</v>
      </c>
      <c r="M43" s="52">
        <v>2014</v>
      </c>
      <c r="N43" s="79" t="s">
        <v>58</v>
      </c>
      <c r="O43" s="52" t="s">
        <v>49</v>
      </c>
    </row>
    <row r="44" spans="1:16" ht="27.75" customHeight="1" x14ac:dyDescent="0.25">
      <c r="A44" s="378" t="s">
        <v>200</v>
      </c>
      <c r="B44" s="379"/>
      <c r="C44" s="380"/>
      <c r="D44" s="283" t="s">
        <v>195</v>
      </c>
      <c r="E44" s="284"/>
      <c r="F44" s="285"/>
      <c r="G44" s="54"/>
      <c r="H44" s="54">
        <v>31720</v>
      </c>
      <c r="I44" s="54">
        <v>43396</v>
      </c>
      <c r="J44" s="54">
        <v>82813</v>
      </c>
      <c r="K44" s="55"/>
      <c r="L44" s="54">
        <v>95011</v>
      </c>
      <c r="M44" s="54">
        <v>100591</v>
      </c>
      <c r="N44" s="55">
        <v>1015000</v>
      </c>
      <c r="O44" s="134"/>
    </row>
    <row r="45" spans="1:16" x14ac:dyDescent="0.25">
      <c r="A45" s="384"/>
      <c r="B45" s="385"/>
      <c r="C45" s="386"/>
      <c r="D45" s="387"/>
      <c r="E45" s="388"/>
      <c r="F45" s="389"/>
      <c r="G45" s="69"/>
      <c r="H45" s="69"/>
      <c r="I45" s="69"/>
      <c r="J45" s="69"/>
      <c r="K45" s="69"/>
      <c r="L45" s="69"/>
      <c r="M45" s="69"/>
      <c r="N45" s="70"/>
      <c r="O45" s="135"/>
    </row>
    <row r="46" spans="1:16" x14ac:dyDescent="0.25">
      <c r="C46" s="73"/>
      <c r="D46" s="74"/>
      <c r="E46" s="74"/>
      <c r="F46" s="74"/>
      <c r="G46" s="58"/>
      <c r="H46" s="6"/>
      <c r="I46" s="6"/>
      <c r="J46" s="6"/>
      <c r="K46" s="6"/>
      <c r="L46" s="6"/>
      <c r="M46" s="6"/>
      <c r="N46" s="6"/>
      <c r="O46" s="96"/>
    </row>
    <row r="47" spans="1:16" ht="12.75" customHeight="1" x14ac:dyDescent="0.25">
      <c r="A47" s="219" t="s">
        <v>59</v>
      </c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</row>
    <row r="49" spans="1:16" ht="15" customHeight="1" x14ac:dyDescent="0.25">
      <c r="A49" s="296" t="s">
        <v>60</v>
      </c>
      <c r="B49" s="296"/>
      <c r="C49" s="296"/>
      <c r="D49" s="296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</row>
    <row r="51" spans="1:16" ht="15" customHeight="1" x14ac:dyDescent="0.25">
      <c r="A51" s="295" t="s">
        <v>61</v>
      </c>
      <c r="B51" s="295"/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</row>
    <row r="52" spans="1:16" ht="15" customHeight="1" x14ac:dyDescent="0.25">
      <c r="A52" s="295" t="s">
        <v>62</v>
      </c>
      <c r="B52" s="295"/>
      <c r="C52" s="295"/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295"/>
    </row>
    <row r="53" spans="1:16" ht="15" customHeight="1" x14ac:dyDescent="0.25">
      <c r="A53" s="4" t="s">
        <v>63</v>
      </c>
    </row>
    <row r="55" spans="1:16" x14ac:dyDescent="0.25">
      <c r="A55" s="297" t="s">
        <v>64</v>
      </c>
      <c r="B55" s="297"/>
      <c r="C55" s="297"/>
      <c r="D55" s="297"/>
      <c r="E55" s="297"/>
      <c r="F55" s="297"/>
      <c r="G55" s="297"/>
      <c r="H55" s="297"/>
      <c r="I55" s="297"/>
      <c r="J55" s="297"/>
      <c r="K55" s="297"/>
      <c r="L55" s="297"/>
      <c r="M55" s="297"/>
      <c r="N55" s="297"/>
      <c r="O55" s="297"/>
      <c r="P55" s="297"/>
    </row>
    <row r="56" spans="1:16" x14ac:dyDescent="0.25">
      <c r="A56" s="295" t="s">
        <v>68</v>
      </c>
      <c r="B56" s="295"/>
      <c r="C56" s="295"/>
    </row>
    <row r="57" spans="1:16" ht="15" x14ac:dyDescent="0.25">
      <c r="A57" s="61" t="s">
        <v>66</v>
      </c>
      <c r="F57" s="298" t="s">
        <v>65</v>
      </c>
      <c r="G57" s="299"/>
      <c r="H57" s="299"/>
      <c r="I57" s="299"/>
      <c r="J57" s="299"/>
      <c r="K57" s="299"/>
      <c r="L57" s="299"/>
    </row>
    <row r="58" spans="1:16" x14ac:dyDescent="0.25">
      <c r="A58" s="66" t="s">
        <v>67</v>
      </c>
    </row>
    <row r="59" spans="1:16" x14ac:dyDescent="0.25">
      <c r="A59" s="65"/>
    </row>
    <row r="60" spans="1:16" x14ac:dyDescent="0.25">
      <c r="A60" s="59"/>
    </row>
    <row r="61" spans="1:16" x14ac:dyDescent="0.25">
      <c r="A61" s="59"/>
    </row>
    <row r="62" spans="1:16" x14ac:dyDescent="0.25">
      <c r="A62" s="60"/>
    </row>
    <row r="65" spans="1:16" x14ac:dyDescent="0.25">
      <c r="A65" s="295" t="s">
        <v>69</v>
      </c>
      <c r="B65" s="295"/>
      <c r="C65" s="295"/>
    </row>
    <row r="66" spans="1:16" ht="12.75" customHeight="1" x14ac:dyDescent="0.25">
      <c r="A66" s="313" t="s">
        <v>218</v>
      </c>
      <c r="B66" s="314"/>
      <c r="C66" s="314"/>
      <c r="D66" s="314"/>
      <c r="E66" s="314"/>
      <c r="F66" s="314"/>
      <c r="G66" s="314"/>
      <c r="H66" s="314"/>
      <c r="I66" s="314"/>
      <c r="J66" s="314"/>
      <c r="K66" s="314"/>
      <c r="L66" s="314"/>
      <c r="M66" s="314"/>
      <c r="N66" s="314"/>
      <c r="O66" s="314"/>
      <c r="P66" s="315"/>
    </row>
    <row r="67" spans="1:16" ht="15" customHeight="1" x14ac:dyDescent="0.25">
      <c r="A67" s="316"/>
      <c r="B67" s="317"/>
      <c r="C67" s="317"/>
      <c r="D67" s="317"/>
      <c r="E67" s="317"/>
      <c r="F67" s="317"/>
      <c r="G67" s="317"/>
      <c r="H67" s="317"/>
      <c r="I67" s="317"/>
      <c r="J67" s="317"/>
      <c r="K67" s="317"/>
      <c r="L67" s="317"/>
      <c r="M67" s="317"/>
      <c r="N67" s="317"/>
      <c r="O67" s="317"/>
      <c r="P67" s="318"/>
    </row>
    <row r="68" spans="1:16" ht="15" customHeight="1" x14ac:dyDescent="0.25">
      <c r="A68" s="316"/>
      <c r="B68" s="317"/>
      <c r="C68" s="317"/>
      <c r="D68" s="317"/>
      <c r="E68" s="317"/>
      <c r="F68" s="317"/>
      <c r="G68" s="317"/>
      <c r="H68" s="317"/>
      <c r="I68" s="317"/>
      <c r="J68" s="317"/>
      <c r="K68" s="317"/>
      <c r="L68" s="317"/>
      <c r="M68" s="317"/>
      <c r="N68" s="317"/>
      <c r="O68" s="317"/>
      <c r="P68" s="318"/>
    </row>
    <row r="69" spans="1:16" ht="15" customHeight="1" x14ac:dyDescent="0.25">
      <c r="A69" s="319"/>
      <c r="B69" s="320"/>
      <c r="C69" s="320"/>
      <c r="D69" s="320"/>
      <c r="E69" s="320"/>
      <c r="F69" s="320"/>
      <c r="G69" s="320"/>
      <c r="H69" s="320"/>
      <c r="I69" s="320"/>
      <c r="J69" s="320"/>
      <c r="K69" s="320"/>
      <c r="L69" s="320"/>
      <c r="M69" s="320"/>
      <c r="N69" s="320"/>
      <c r="O69" s="320"/>
      <c r="P69" s="321"/>
    </row>
    <row r="70" spans="1:16" ht="39.75" customHeight="1" x14ac:dyDescent="0.25">
      <c r="A70" s="149"/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1"/>
    </row>
    <row r="71" spans="1:16" ht="29.25" customHeight="1" x14ac:dyDescent="0.25">
      <c r="A71" s="322" t="s">
        <v>70</v>
      </c>
      <c r="B71" s="322"/>
      <c r="C71" s="322"/>
      <c r="D71" s="322"/>
      <c r="E71" s="322"/>
      <c r="F71" s="322" t="s">
        <v>71</v>
      </c>
      <c r="G71" s="322"/>
      <c r="H71" s="322"/>
      <c r="I71" s="322" t="s">
        <v>72</v>
      </c>
      <c r="J71" s="322"/>
      <c r="K71" s="322" t="s">
        <v>73</v>
      </c>
      <c r="L71" s="322"/>
      <c r="M71" s="322"/>
      <c r="N71" s="158" t="s">
        <v>201</v>
      </c>
      <c r="O71" s="158" t="s">
        <v>76</v>
      </c>
      <c r="P71" s="159" t="s">
        <v>202</v>
      </c>
    </row>
    <row r="72" spans="1:16" s="81" customFormat="1" ht="33.75" customHeight="1" x14ac:dyDescent="0.25">
      <c r="A72" s="376" t="s">
        <v>142</v>
      </c>
      <c r="B72" s="376"/>
      <c r="C72" s="376"/>
      <c r="D72" s="376"/>
      <c r="E72" s="376"/>
      <c r="F72" s="302"/>
      <c r="G72" s="302"/>
      <c r="H72" s="302"/>
      <c r="I72" s="377"/>
      <c r="J72" s="377"/>
      <c r="K72" s="377"/>
      <c r="L72" s="377"/>
      <c r="M72" s="377"/>
      <c r="N72" s="188"/>
      <c r="O72" s="188"/>
      <c r="P72" s="188"/>
    </row>
    <row r="73" spans="1:16" s="81" customFormat="1" ht="33.75" customHeight="1" x14ac:dyDescent="0.25">
      <c r="A73" s="360" t="s">
        <v>143</v>
      </c>
      <c r="B73" s="360"/>
      <c r="C73" s="360"/>
      <c r="D73" s="360"/>
      <c r="E73" s="360"/>
      <c r="F73" s="358" t="s">
        <v>75</v>
      </c>
      <c r="G73" s="358"/>
      <c r="H73" s="358"/>
      <c r="I73" s="330">
        <v>473</v>
      </c>
      <c r="J73" s="330"/>
      <c r="K73" s="358">
        <v>473</v>
      </c>
      <c r="L73" s="358"/>
      <c r="M73" s="358"/>
      <c r="N73" s="122">
        <v>1973</v>
      </c>
      <c r="O73" s="129">
        <v>0</v>
      </c>
      <c r="P73" s="136">
        <f>+(K73+1)/N73</f>
        <v>0.2402432843385707</v>
      </c>
    </row>
    <row r="74" spans="1:16" s="81" customFormat="1" ht="33.75" customHeight="1" x14ac:dyDescent="0.25">
      <c r="A74" s="360" t="s">
        <v>144</v>
      </c>
      <c r="B74" s="360"/>
      <c r="C74" s="360"/>
      <c r="D74" s="360"/>
      <c r="E74" s="360"/>
      <c r="F74" s="358" t="s">
        <v>75</v>
      </c>
      <c r="G74" s="358"/>
      <c r="H74" s="358"/>
      <c r="I74" s="330">
        <v>953</v>
      </c>
      <c r="J74" s="330"/>
      <c r="K74" s="358">
        <v>953</v>
      </c>
      <c r="L74" s="358"/>
      <c r="M74" s="358"/>
      <c r="N74" s="122">
        <v>3553</v>
      </c>
      <c r="O74" s="129">
        <v>0</v>
      </c>
      <c r="P74" s="136">
        <f t="shared" ref="P74:P75" si="0">+(K74+1)/N74</f>
        <v>0.26850548831972981</v>
      </c>
    </row>
    <row r="75" spans="1:16" s="19" customFormat="1" ht="33.75" customHeight="1" x14ac:dyDescent="0.25">
      <c r="A75" s="360" t="s">
        <v>145</v>
      </c>
      <c r="B75" s="360"/>
      <c r="C75" s="360"/>
      <c r="D75" s="360"/>
      <c r="E75" s="360"/>
      <c r="F75" s="358" t="s">
        <v>112</v>
      </c>
      <c r="G75" s="358"/>
      <c r="H75" s="358"/>
      <c r="I75" s="330">
        <v>12</v>
      </c>
      <c r="J75" s="330"/>
      <c r="K75" s="396">
        <v>12</v>
      </c>
      <c r="L75" s="396"/>
      <c r="M75" s="396"/>
      <c r="N75" s="122">
        <v>15</v>
      </c>
      <c r="O75" s="129">
        <v>0</v>
      </c>
      <c r="P75" s="136">
        <f t="shared" si="0"/>
        <v>0.8666666666666667</v>
      </c>
    </row>
    <row r="76" spans="1:16" s="19" customFormat="1" ht="33.75" customHeight="1" x14ac:dyDescent="0.25">
      <c r="A76" s="360" t="s">
        <v>146</v>
      </c>
      <c r="B76" s="360"/>
      <c r="C76" s="360"/>
      <c r="D76" s="360"/>
      <c r="E76" s="360"/>
      <c r="F76" s="358" t="s">
        <v>112</v>
      </c>
      <c r="G76" s="358"/>
      <c r="H76" s="358"/>
      <c r="I76" s="330">
        <v>0</v>
      </c>
      <c r="J76" s="330"/>
      <c r="K76" s="396">
        <v>0</v>
      </c>
      <c r="L76" s="396"/>
      <c r="M76" s="396"/>
      <c r="N76" s="122">
        <v>1</v>
      </c>
      <c r="O76" s="129">
        <v>0</v>
      </c>
      <c r="P76" s="136">
        <v>0</v>
      </c>
    </row>
    <row r="77" spans="1:16" s="19" customFormat="1" ht="33.75" customHeight="1" x14ac:dyDescent="0.25">
      <c r="A77" s="375" t="s">
        <v>147</v>
      </c>
      <c r="B77" s="375"/>
      <c r="C77" s="375"/>
      <c r="D77" s="375"/>
      <c r="E77" s="375"/>
      <c r="F77" s="358"/>
      <c r="G77" s="358"/>
      <c r="H77" s="358"/>
      <c r="I77" s="330"/>
      <c r="J77" s="330"/>
      <c r="K77" s="396"/>
      <c r="L77" s="396"/>
      <c r="M77" s="396"/>
      <c r="N77" s="122"/>
      <c r="O77" s="129"/>
      <c r="P77" s="136"/>
    </row>
    <row r="78" spans="1:16" s="19" customFormat="1" ht="33.75" customHeight="1" x14ac:dyDescent="0.25">
      <c r="A78" s="360" t="s">
        <v>148</v>
      </c>
      <c r="B78" s="360"/>
      <c r="C78" s="360"/>
      <c r="D78" s="360"/>
      <c r="E78" s="360"/>
      <c r="F78" s="358" t="s">
        <v>140</v>
      </c>
      <c r="G78" s="358"/>
      <c r="H78" s="358"/>
      <c r="I78" s="330">
        <v>0</v>
      </c>
      <c r="J78" s="330"/>
      <c r="K78" s="396">
        <v>0</v>
      </c>
      <c r="L78" s="396"/>
      <c r="M78" s="396"/>
      <c r="N78" s="122">
        <v>6</v>
      </c>
      <c r="O78" s="129">
        <v>0</v>
      </c>
      <c r="P78" s="136">
        <v>0</v>
      </c>
    </row>
    <row r="79" spans="1:16" s="19" customFormat="1" ht="33.75" customHeight="1" x14ac:dyDescent="0.25">
      <c r="A79" s="360" t="s">
        <v>149</v>
      </c>
      <c r="B79" s="360"/>
      <c r="C79" s="360"/>
      <c r="D79" s="360"/>
      <c r="E79" s="360"/>
      <c r="F79" s="358" t="s">
        <v>140</v>
      </c>
      <c r="G79" s="358"/>
      <c r="H79" s="358"/>
      <c r="I79" s="330">
        <v>0</v>
      </c>
      <c r="J79" s="330"/>
      <c r="K79" s="396">
        <v>0</v>
      </c>
      <c r="L79" s="396"/>
      <c r="M79" s="396"/>
      <c r="N79" s="122">
        <v>1</v>
      </c>
      <c r="O79" s="129">
        <v>0</v>
      </c>
      <c r="P79" s="136">
        <v>0</v>
      </c>
    </row>
    <row r="80" spans="1:16" s="19" customFormat="1" ht="33.75" customHeight="1" x14ac:dyDescent="0.25">
      <c r="A80" s="360" t="s">
        <v>150</v>
      </c>
      <c r="B80" s="360"/>
      <c r="C80" s="360"/>
      <c r="D80" s="360"/>
      <c r="E80" s="360"/>
      <c r="F80" s="358" t="s">
        <v>140</v>
      </c>
      <c r="G80" s="358"/>
      <c r="H80" s="358"/>
      <c r="I80" s="330">
        <v>0</v>
      </c>
      <c r="J80" s="330"/>
      <c r="K80" s="396">
        <v>0</v>
      </c>
      <c r="L80" s="396"/>
      <c r="M80" s="396"/>
      <c r="N80" s="122">
        <v>1</v>
      </c>
      <c r="O80" s="129">
        <v>0</v>
      </c>
      <c r="P80" s="136">
        <v>0</v>
      </c>
    </row>
    <row r="81" spans="1:16" s="19" customFormat="1" ht="33.75" customHeight="1" x14ac:dyDescent="0.25">
      <c r="A81" s="360" t="s">
        <v>151</v>
      </c>
      <c r="B81" s="360"/>
      <c r="C81" s="360"/>
      <c r="D81" s="360"/>
      <c r="E81" s="360"/>
      <c r="F81" s="358" t="s">
        <v>140</v>
      </c>
      <c r="G81" s="358"/>
      <c r="H81" s="358"/>
      <c r="I81" s="330">
        <v>0</v>
      </c>
      <c r="J81" s="330"/>
      <c r="K81" s="396">
        <v>0</v>
      </c>
      <c r="L81" s="396"/>
      <c r="M81" s="396"/>
      <c r="N81" s="122">
        <v>1</v>
      </c>
      <c r="O81" s="129">
        <v>0</v>
      </c>
      <c r="P81" s="136">
        <v>0</v>
      </c>
    </row>
    <row r="82" spans="1:16" s="19" customFormat="1" ht="33.75" customHeight="1" x14ac:dyDescent="0.25">
      <c r="A82" s="360" t="s">
        <v>152</v>
      </c>
      <c r="B82" s="360"/>
      <c r="C82" s="360"/>
      <c r="D82" s="360"/>
      <c r="E82" s="360"/>
      <c r="F82" s="358" t="s">
        <v>140</v>
      </c>
      <c r="G82" s="358"/>
      <c r="H82" s="358"/>
      <c r="I82" s="330">
        <v>0</v>
      </c>
      <c r="J82" s="330"/>
      <c r="K82" s="396">
        <v>0</v>
      </c>
      <c r="L82" s="396"/>
      <c r="M82" s="396"/>
      <c r="N82" s="122">
        <v>3</v>
      </c>
      <c r="O82" s="129">
        <v>0</v>
      </c>
      <c r="P82" s="136">
        <v>0</v>
      </c>
    </row>
    <row r="83" spans="1:16" s="19" customFormat="1" ht="33.75" customHeight="1" x14ac:dyDescent="0.25">
      <c r="A83" s="360" t="s">
        <v>153</v>
      </c>
      <c r="B83" s="360"/>
      <c r="C83" s="360"/>
      <c r="D83" s="360"/>
      <c r="E83" s="360"/>
      <c r="F83" s="358" t="s">
        <v>140</v>
      </c>
      <c r="G83" s="358"/>
      <c r="H83" s="358"/>
      <c r="I83" s="330">
        <v>0</v>
      </c>
      <c r="J83" s="330"/>
      <c r="K83" s="396">
        <v>0</v>
      </c>
      <c r="L83" s="396"/>
      <c r="M83" s="396"/>
      <c r="N83" s="122">
        <v>1</v>
      </c>
      <c r="O83" s="129">
        <v>0</v>
      </c>
      <c r="P83" s="136">
        <v>0</v>
      </c>
    </row>
    <row r="84" spans="1:16" s="19" customFormat="1" ht="33.75" customHeight="1" x14ac:dyDescent="0.25">
      <c r="A84" s="360" t="s">
        <v>154</v>
      </c>
      <c r="B84" s="360"/>
      <c r="C84" s="360"/>
      <c r="D84" s="360"/>
      <c r="E84" s="360"/>
      <c r="F84" s="358" t="s">
        <v>140</v>
      </c>
      <c r="G84" s="358"/>
      <c r="H84" s="358"/>
      <c r="I84" s="330">
        <v>0</v>
      </c>
      <c r="J84" s="330"/>
      <c r="K84" s="396">
        <v>0</v>
      </c>
      <c r="L84" s="396"/>
      <c r="M84" s="396"/>
      <c r="N84" s="122">
        <v>1</v>
      </c>
      <c r="O84" s="129">
        <v>0</v>
      </c>
      <c r="P84" s="136">
        <v>0</v>
      </c>
    </row>
    <row r="85" spans="1:16" s="19" customFormat="1" ht="33.75" customHeight="1" x14ac:dyDescent="0.25">
      <c r="A85" s="360" t="s">
        <v>155</v>
      </c>
      <c r="B85" s="360"/>
      <c r="C85" s="360"/>
      <c r="D85" s="360"/>
      <c r="E85" s="360"/>
      <c r="F85" s="358" t="s">
        <v>140</v>
      </c>
      <c r="G85" s="358"/>
      <c r="H85" s="358"/>
      <c r="I85" s="330">
        <v>0</v>
      </c>
      <c r="J85" s="330"/>
      <c r="K85" s="396">
        <v>0</v>
      </c>
      <c r="L85" s="396"/>
      <c r="M85" s="396"/>
      <c r="N85" s="122">
        <v>1</v>
      </c>
      <c r="O85" s="129">
        <v>0</v>
      </c>
      <c r="P85" s="136">
        <v>0</v>
      </c>
    </row>
    <row r="86" spans="1:16" s="19" customFormat="1" ht="33.75" customHeight="1" x14ac:dyDescent="0.25">
      <c r="A86" s="360" t="s">
        <v>156</v>
      </c>
      <c r="B86" s="360"/>
      <c r="C86" s="360"/>
      <c r="D86" s="360"/>
      <c r="E86" s="360"/>
      <c r="F86" s="358" t="s">
        <v>140</v>
      </c>
      <c r="G86" s="358"/>
      <c r="H86" s="358"/>
      <c r="I86" s="330">
        <v>0</v>
      </c>
      <c r="J86" s="330"/>
      <c r="K86" s="396">
        <v>0</v>
      </c>
      <c r="L86" s="396"/>
      <c r="M86" s="396"/>
      <c r="N86" s="122">
        <v>1</v>
      </c>
      <c r="O86" s="129">
        <v>0</v>
      </c>
      <c r="P86" s="136">
        <v>0</v>
      </c>
    </row>
    <row r="87" spans="1:16" s="19" customFormat="1" ht="33.75" customHeight="1" x14ac:dyDescent="0.25">
      <c r="A87" s="375" t="s">
        <v>157</v>
      </c>
      <c r="B87" s="375"/>
      <c r="C87" s="375"/>
      <c r="D87" s="375"/>
      <c r="E87" s="375"/>
      <c r="F87" s="358"/>
      <c r="G87" s="358"/>
      <c r="H87" s="358"/>
      <c r="I87" s="330"/>
      <c r="J87" s="330"/>
      <c r="K87" s="396"/>
      <c r="L87" s="396"/>
      <c r="M87" s="396"/>
      <c r="N87" s="122"/>
      <c r="O87" s="129"/>
      <c r="P87" s="136"/>
    </row>
    <row r="88" spans="1:16" s="19" customFormat="1" ht="33.75" customHeight="1" x14ac:dyDescent="0.25">
      <c r="A88" s="360" t="s">
        <v>158</v>
      </c>
      <c r="B88" s="360"/>
      <c r="C88" s="360"/>
      <c r="D88" s="360"/>
      <c r="E88" s="360"/>
      <c r="F88" s="358" t="s">
        <v>75</v>
      </c>
      <c r="G88" s="358"/>
      <c r="H88" s="358"/>
      <c r="I88" s="330">
        <v>0</v>
      </c>
      <c r="J88" s="330"/>
      <c r="K88" s="396">
        <v>0</v>
      </c>
      <c r="L88" s="396"/>
      <c r="M88" s="396"/>
      <c r="N88" s="122">
        <v>1</v>
      </c>
      <c r="O88" s="129">
        <v>0</v>
      </c>
      <c r="P88" s="136">
        <v>0</v>
      </c>
    </row>
    <row r="89" spans="1:16" s="19" customFormat="1" ht="33.75" customHeight="1" x14ac:dyDescent="0.25">
      <c r="A89" s="360" t="s">
        <v>159</v>
      </c>
      <c r="B89" s="360"/>
      <c r="C89" s="360"/>
      <c r="D89" s="360"/>
      <c r="E89" s="360"/>
      <c r="F89" s="358" t="s">
        <v>75</v>
      </c>
      <c r="G89" s="358"/>
      <c r="H89" s="358"/>
      <c r="I89" s="330">
        <v>0</v>
      </c>
      <c r="J89" s="330"/>
      <c r="K89" s="396">
        <v>0</v>
      </c>
      <c r="L89" s="396"/>
      <c r="M89" s="396"/>
      <c r="N89" s="122">
        <v>1</v>
      </c>
      <c r="O89" s="129">
        <v>0</v>
      </c>
      <c r="P89" s="136">
        <v>0</v>
      </c>
    </row>
    <row r="90" spans="1:16" s="19" customFormat="1" ht="33.75" customHeight="1" x14ac:dyDescent="0.25">
      <c r="A90" s="360" t="s">
        <v>160</v>
      </c>
      <c r="B90" s="360"/>
      <c r="C90" s="360"/>
      <c r="D90" s="360"/>
      <c r="E90" s="360"/>
      <c r="F90" s="358" t="s">
        <v>75</v>
      </c>
      <c r="G90" s="358"/>
      <c r="H90" s="358"/>
      <c r="I90" s="330">
        <v>0</v>
      </c>
      <c r="J90" s="330"/>
      <c r="K90" s="396">
        <v>0</v>
      </c>
      <c r="L90" s="396"/>
      <c r="M90" s="396"/>
      <c r="N90" s="122">
        <v>3</v>
      </c>
      <c r="O90" s="129">
        <v>0</v>
      </c>
      <c r="P90" s="136">
        <v>0</v>
      </c>
    </row>
    <row r="91" spans="1:16" s="19" customFormat="1" ht="33.75" customHeight="1" x14ac:dyDescent="0.25">
      <c r="A91" s="360" t="s">
        <v>161</v>
      </c>
      <c r="B91" s="360"/>
      <c r="C91" s="360"/>
      <c r="D91" s="360"/>
      <c r="E91" s="360"/>
      <c r="F91" s="358" t="s">
        <v>112</v>
      </c>
      <c r="G91" s="358"/>
      <c r="H91" s="358"/>
      <c r="I91" s="330">
        <v>1</v>
      </c>
      <c r="J91" s="330"/>
      <c r="K91" s="396">
        <v>1</v>
      </c>
      <c r="L91" s="396"/>
      <c r="M91" s="396"/>
      <c r="N91" s="122">
        <v>4</v>
      </c>
      <c r="O91" s="129">
        <v>0</v>
      </c>
      <c r="P91" s="136">
        <f>+(K91*1)/N91</f>
        <v>0.25</v>
      </c>
    </row>
    <row r="92" spans="1:16" s="19" customFormat="1" ht="33.75" customHeight="1" x14ac:dyDescent="0.25">
      <c r="A92" s="375" t="s">
        <v>162</v>
      </c>
      <c r="B92" s="375"/>
      <c r="C92" s="375"/>
      <c r="D92" s="375"/>
      <c r="E92" s="375"/>
      <c r="F92" s="358"/>
      <c r="G92" s="358"/>
      <c r="H92" s="358"/>
      <c r="I92" s="330"/>
      <c r="J92" s="330"/>
      <c r="K92" s="396"/>
      <c r="L92" s="396"/>
      <c r="M92" s="396"/>
      <c r="N92" s="128"/>
      <c r="O92" s="129"/>
      <c r="P92" s="136"/>
    </row>
    <row r="93" spans="1:16" s="19" customFormat="1" ht="33.75" customHeight="1" x14ac:dyDescent="0.25">
      <c r="A93" s="360" t="s">
        <v>163</v>
      </c>
      <c r="B93" s="360"/>
      <c r="C93" s="360"/>
      <c r="D93" s="360"/>
      <c r="E93" s="360"/>
      <c r="F93" s="358" t="s">
        <v>87</v>
      </c>
      <c r="G93" s="358"/>
      <c r="H93" s="358"/>
      <c r="I93" s="330">
        <v>13528</v>
      </c>
      <c r="J93" s="330"/>
      <c r="K93" s="396">
        <v>13528</v>
      </c>
      <c r="L93" s="396"/>
      <c r="M93" s="396"/>
      <c r="N93" s="122">
        <v>43528</v>
      </c>
      <c r="O93" s="129">
        <v>0</v>
      </c>
      <c r="P93" s="136">
        <f>+(K93+1)/N93</f>
        <v>0.3108114317221099</v>
      </c>
    </row>
    <row r="94" spans="1:16" s="19" customFormat="1" ht="33.75" customHeight="1" x14ac:dyDescent="0.25">
      <c r="A94" s="375" t="s">
        <v>164</v>
      </c>
      <c r="B94" s="375"/>
      <c r="C94" s="375"/>
      <c r="D94" s="375"/>
      <c r="E94" s="375"/>
      <c r="F94" s="358"/>
      <c r="G94" s="358"/>
      <c r="H94" s="358"/>
      <c r="I94" s="330"/>
      <c r="J94" s="330"/>
      <c r="K94" s="396"/>
      <c r="L94" s="396"/>
      <c r="M94" s="396"/>
      <c r="N94" s="122"/>
      <c r="O94" s="129"/>
      <c r="P94" s="136"/>
    </row>
    <row r="95" spans="1:16" s="19" customFormat="1" ht="33.75" customHeight="1" x14ac:dyDescent="0.25">
      <c r="A95" s="360" t="s">
        <v>165</v>
      </c>
      <c r="B95" s="360"/>
      <c r="C95" s="360"/>
      <c r="D95" s="360"/>
      <c r="E95" s="360"/>
      <c r="F95" s="358" t="s">
        <v>168</v>
      </c>
      <c r="G95" s="358"/>
      <c r="H95" s="358"/>
      <c r="I95" s="330">
        <v>54</v>
      </c>
      <c r="J95" s="330"/>
      <c r="K95" s="396">
        <v>54</v>
      </c>
      <c r="L95" s="396"/>
      <c r="M95" s="396"/>
      <c r="N95" s="122">
        <v>129</v>
      </c>
      <c r="O95" s="129">
        <v>0</v>
      </c>
      <c r="P95" s="136">
        <f t="shared" ref="P95" si="1">+(K95+1)/N95</f>
        <v>0.4263565891472868</v>
      </c>
    </row>
    <row r="96" spans="1:16" s="19" customFormat="1" ht="33.75" customHeight="1" x14ac:dyDescent="0.25">
      <c r="A96" s="360" t="s">
        <v>166</v>
      </c>
      <c r="B96" s="360"/>
      <c r="C96" s="360"/>
      <c r="D96" s="360"/>
      <c r="E96" s="360"/>
      <c r="F96" s="358" t="s">
        <v>169</v>
      </c>
      <c r="G96" s="358"/>
      <c r="H96" s="358"/>
      <c r="I96" s="330">
        <v>1</v>
      </c>
      <c r="J96" s="330"/>
      <c r="K96" s="396">
        <v>1</v>
      </c>
      <c r="L96" s="396"/>
      <c r="M96" s="396"/>
      <c r="N96" s="122">
        <v>4</v>
      </c>
      <c r="O96" s="129">
        <v>0</v>
      </c>
      <c r="P96" s="136">
        <f>(1*1)/4</f>
        <v>0.25</v>
      </c>
    </row>
    <row r="97" spans="1:16" s="19" customFormat="1" ht="33.75" customHeight="1" x14ac:dyDescent="0.25">
      <c r="A97" s="360" t="s">
        <v>167</v>
      </c>
      <c r="B97" s="360"/>
      <c r="C97" s="360"/>
      <c r="D97" s="360"/>
      <c r="E97" s="360"/>
      <c r="F97" s="358" t="s">
        <v>75</v>
      </c>
      <c r="G97" s="358"/>
      <c r="H97" s="358"/>
      <c r="I97" s="330">
        <v>0</v>
      </c>
      <c r="J97" s="330"/>
      <c r="K97" s="396">
        <v>0</v>
      </c>
      <c r="L97" s="396"/>
      <c r="M97" s="396"/>
      <c r="N97" s="122">
        <v>1</v>
      </c>
      <c r="O97" s="129">
        <v>0</v>
      </c>
      <c r="P97" s="136">
        <v>0</v>
      </c>
    </row>
    <row r="98" spans="1:16" s="6" customFormat="1" x14ac:dyDescent="0.25">
      <c r="A98" s="374"/>
      <c r="B98" s="374"/>
      <c r="C98" s="374"/>
      <c r="D98" s="374"/>
      <c r="E98" s="374"/>
      <c r="K98" s="82"/>
      <c r="L98" s="82"/>
      <c r="M98" s="82"/>
      <c r="O98" s="96"/>
    </row>
    <row r="99" spans="1:16" s="6" customFormat="1" x14ac:dyDescent="0.25">
      <c r="A99" s="374"/>
      <c r="B99" s="374"/>
      <c r="C99" s="374"/>
      <c r="D99" s="374"/>
      <c r="E99" s="374"/>
      <c r="K99" s="82"/>
      <c r="L99" s="82"/>
      <c r="M99" s="82"/>
      <c r="O99" s="96"/>
    </row>
    <row r="100" spans="1:16" s="6" customFormat="1" x14ac:dyDescent="0.25">
      <c r="A100" s="374"/>
      <c r="B100" s="374"/>
      <c r="C100" s="374"/>
      <c r="D100" s="374"/>
      <c r="E100" s="374"/>
      <c r="K100" s="82"/>
      <c r="L100" s="82"/>
      <c r="M100" s="82"/>
      <c r="O100" s="96"/>
    </row>
    <row r="101" spans="1:16" s="6" customFormat="1" x14ac:dyDescent="0.25">
      <c r="A101" s="374"/>
      <c r="B101" s="374"/>
      <c r="C101" s="374"/>
      <c r="D101" s="374"/>
      <c r="E101" s="374"/>
      <c r="K101" s="82"/>
      <c r="L101" s="82"/>
      <c r="M101" s="82"/>
      <c r="O101" s="96"/>
    </row>
    <row r="102" spans="1:16" s="6" customFormat="1" x14ac:dyDescent="0.25">
      <c r="A102" s="374"/>
      <c r="B102" s="374"/>
      <c r="C102" s="374"/>
      <c r="D102" s="374"/>
      <c r="E102" s="374"/>
      <c r="K102" s="82"/>
      <c r="L102" s="82"/>
      <c r="M102" s="82"/>
      <c r="O102" s="96"/>
    </row>
    <row r="103" spans="1:16" s="6" customFormat="1" x14ac:dyDescent="0.25">
      <c r="A103" s="374"/>
      <c r="B103" s="374"/>
      <c r="C103" s="374"/>
      <c r="D103" s="374"/>
      <c r="E103" s="374"/>
      <c r="K103" s="82"/>
      <c r="L103" s="82"/>
      <c r="M103" s="82"/>
      <c r="O103" s="96"/>
    </row>
    <row r="104" spans="1:16" s="6" customFormat="1" x14ac:dyDescent="0.25">
      <c r="A104" s="374"/>
      <c r="B104" s="374"/>
      <c r="C104" s="374"/>
      <c r="D104" s="374"/>
      <c r="E104" s="374"/>
      <c r="K104" s="82"/>
      <c r="L104" s="82"/>
      <c r="M104" s="82"/>
      <c r="O104" s="96"/>
    </row>
    <row r="105" spans="1:16" s="6" customFormat="1" x14ac:dyDescent="0.25">
      <c r="A105" s="374"/>
      <c r="B105" s="374"/>
      <c r="C105" s="374"/>
      <c r="D105" s="374"/>
      <c r="E105" s="374"/>
      <c r="K105" s="82"/>
      <c r="L105" s="82"/>
      <c r="M105" s="82"/>
      <c r="O105" s="96"/>
    </row>
    <row r="106" spans="1:16" s="6" customFormat="1" x14ac:dyDescent="0.25">
      <c r="A106" s="374"/>
      <c r="B106" s="374"/>
      <c r="C106" s="374"/>
      <c r="D106" s="374"/>
      <c r="E106" s="374"/>
      <c r="K106" s="82"/>
      <c r="L106" s="82"/>
      <c r="M106" s="82"/>
      <c r="O106" s="96"/>
    </row>
    <row r="107" spans="1:16" s="6" customFormat="1" x14ac:dyDescent="0.25">
      <c r="A107" s="374"/>
      <c r="B107" s="374"/>
      <c r="C107" s="374"/>
      <c r="D107" s="374"/>
      <c r="E107" s="374"/>
      <c r="K107" s="82"/>
      <c r="L107" s="82"/>
      <c r="M107" s="82"/>
      <c r="O107" s="96"/>
    </row>
    <row r="108" spans="1:16" s="6" customFormat="1" x14ac:dyDescent="0.25">
      <c r="A108" s="374"/>
      <c r="B108" s="374"/>
      <c r="C108" s="374"/>
      <c r="D108" s="374"/>
      <c r="E108" s="374"/>
      <c r="K108" s="82"/>
      <c r="L108" s="82"/>
      <c r="M108" s="82"/>
      <c r="O108" s="96"/>
    </row>
    <row r="109" spans="1:16" s="6" customFormat="1" x14ac:dyDescent="0.25">
      <c r="A109" s="374"/>
      <c r="B109" s="374"/>
      <c r="C109" s="374"/>
      <c r="D109" s="374"/>
      <c r="E109" s="374"/>
      <c r="K109" s="82"/>
      <c r="L109" s="82"/>
      <c r="M109" s="82"/>
      <c r="O109" s="96"/>
    </row>
    <row r="110" spans="1:16" s="6" customFormat="1" x14ac:dyDescent="0.25">
      <c r="A110" s="374"/>
      <c r="B110" s="374"/>
      <c r="C110" s="374"/>
      <c r="D110" s="374"/>
      <c r="E110" s="374"/>
      <c r="K110" s="82"/>
      <c r="L110" s="82"/>
      <c r="M110" s="82"/>
      <c r="O110" s="96"/>
    </row>
    <row r="111" spans="1:16" s="6" customFormat="1" x14ac:dyDescent="0.25">
      <c r="A111" s="374"/>
      <c r="B111" s="374"/>
      <c r="C111" s="374"/>
      <c r="D111" s="374"/>
      <c r="E111" s="374"/>
      <c r="K111" s="82"/>
      <c r="L111" s="82"/>
      <c r="M111" s="82"/>
      <c r="O111" s="96"/>
    </row>
    <row r="112" spans="1:16" s="6" customFormat="1" x14ac:dyDescent="0.25">
      <c r="A112" s="374"/>
      <c r="B112" s="374"/>
      <c r="C112" s="374"/>
      <c r="D112" s="374"/>
      <c r="E112" s="374"/>
      <c r="K112" s="82"/>
      <c r="L112" s="82"/>
      <c r="M112" s="82"/>
      <c r="O112" s="96"/>
    </row>
    <row r="113" spans="1:15" s="6" customFormat="1" x14ac:dyDescent="0.25">
      <c r="A113" s="374"/>
      <c r="B113" s="374"/>
      <c r="C113" s="374"/>
      <c r="D113" s="374"/>
      <c r="E113" s="374"/>
      <c r="K113" s="82"/>
      <c r="L113" s="82"/>
      <c r="M113" s="82"/>
      <c r="O113" s="96"/>
    </row>
    <row r="114" spans="1:15" s="6" customFormat="1" x14ac:dyDescent="0.25">
      <c r="A114" s="374"/>
      <c r="B114" s="374"/>
      <c r="C114" s="374"/>
      <c r="D114" s="374"/>
      <c r="E114" s="374"/>
      <c r="K114" s="82"/>
      <c r="L114" s="82"/>
      <c r="M114" s="82"/>
      <c r="O114" s="96"/>
    </row>
    <row r="115" spans="1:15" s="6" customFormat="1" x14ac:dyDescent="0.25">
      <c r="A115" s="374"/>
      <c r="B115" s="374"/>
      <c r="C115" s="374"/>
      <c r="D115" s="374"/>
      <c r="E115" s="374"/>
      <c r="K115" s="82"/>
      <c r="L115" s="82"/>
      <c r="M115" s="82"/>
      <c r="O115" s="96"/>
    </row>
    <row r="116" spans="1:15" s="6" customFormat="1" x14ac:dyDescent="0.25">
      <c r="A116" s="374"/>
      <c r="B116" s="374"/>
      <c r="C116" s="374"/>
      <c r="D116" s="374"/>
      <c r="E116" s="374"/>
      <c r="K116" s="82"/>
      <c r="L116" s="82"/>
      <c r="M116" s="82"/>
      <c r="O116" s="96"/>
    </row>
    <row r="117" spans="1:15" s="6" customFormat="1" x14ac:dyDescent="0.25">
      <c r="A117" s="374"/>
      <c r="B117" s="374"/>
      <c r="C117" s="374"/>
      <c r="D117" s="374"/>
      <c r="E117" s="374"/>
      <c r="K117" s="82"/>
      <c r="L117" s="82"/>
      <c r="M117" s="82"/>
      <c r="O117" s="96"/>
    </row>
    <row r="118" spans="1:15" s="6" customFormat="1" x14ac:dyDescent="0.25">
      <c r="A118" s="374"/>
      <c r="B118" s="374"/>
      <c r="C118" s="374"/>
      <c r="D118" s="374"/>
      <c r="E118" s="374"/>
      <c r="K118" s="82"/>
      <c r="L118" s="82"/>
      <c r="M118" s="82"/>
      <c r="O118" s="96"/>
    </row>
    <row r="119" spans="1:15" s="6" customFormat="1" x14ac:dyDescent="0.25">
      <c r="A119" s="374"/>
      <c r="B119" s="374"/>
      <c r="C119" s="374"/>
      <c r="D119" s="374"/>
      <c r="E119" s="374"/>
      <c r="K119" s="82"/>
      <c r="L119" s="82"/>
      <c r="M119" s="82"/>
      <c r="O119" s="96"/>
    </row>
    <row r="120" spans="1:15" s="6" customFormat="1" x14ac:dyDescent="0.25">
      <c r="A120" s="374"/>
      <c r="B120" s="374"/>
      <c r="C120" s="374"/>
      <c r="D120" s="374"/>
      <c r="E120" s="374"/>
      <c r="K120" s="82"/>
      <c r="L120" s="82"/>
      <c r="M120" s="82"/>
      <c r="O120" s="96"/>
    </row>
    <row r="121" spans="1:15" s="6" customFormat="1" x14ac:dyDescent="0.25">
      <c r="A121" s="374"/>
      <c r="B121" s="374"/>
      <c r="C121" s="374"/>
      <c r="D121" s="374"/>
      <c r="E121" s="374"/>
      <c r="K121" s="82"/>
      <c r="L121" s="82"/>
      <c r="M121" s="82"/>
      <c r="O121" s="96"/>
    </row>
    <row r="122" spans="1:15" s="6" customFormat="1" x14ac:dyDescent="0.25">
      <c r="A122" s="374"/>
      <c r="B122" s="374"/>
      <c r="C122" s="374"/>
      <c r="D122" s="374"/>
      <c r="E122" s="374"/>
      <c r="K122" s="82"/>
      <c r="L122" s="82"/>
      <c r="M122" s="82"/>
      <c r="O122" s="96"/>
    </row>
    <row r="123" spans="1:15" s="6" customFormat="1" x14ac:dyDescent="0.25">
      <c r="A123" s="374"/>
      <c r="B123" s="374"/>
      <c r="C123" s="374"/>
      <c r="D123" s="374"/>
      <c r="E123" s="374"/>
      <c r="K123" s="82"/>
      <c r="L123" s="82"/>
      <c r="M123" s="82"/>
      <c r="O123" s="96"/>
    </row>
    <row r="124" spans="1:15" s="6" customFormat="1" x14ac:dyDescent="0.25">
      <c r="A124" s="374"/>
      <c r="B124" s="374"/>
      <c r="C124" s="374"/>
      <c r="D124" s="374"/>
      <c r="E124" s="374"/>
      <c r="K124" s="82"/>
      <c r="L124" s="82"/>
      <c r="M124" s="82"/>
      <c r="O124" s="96"/>
    </row>
    <row r="125" spans="1:15" s="6" customFormat="1" x14ac:dyDescent="0.25">
      <c r="A125" s="374"/>
      <c r="B125" s="374"/>
      <c r="C125" s="374"/>
      <c r="D125" s="374"/>
      <c r="E125" s="374"/>
      <c r="K125" s="82"/>
      <c r="L125" s="82"/>
      <c r="M125" s="82"/>
      <c r="O125" s="96"/>
    </row>
    <row r="126" spans="1:15" s="6" customFormat="1" x14ac:dyDescent="0.25">
      <c r="A126" s="374"/>
      <c r="B126" s="374"/>
      <c r="C126" s="374"/>
      <c r="D126" s="374"/>
      <c r="E126" s="374"/>
      <c r="K126" s="82"/>
      <c r="L126" s="82"/>
      <c r="M126" s="82"/>
      <c r="O126" s="96"/>
    </row>
    <row r="127" spans="1:15" s="6" customFormat="1" x14ac:dyDescent="0.25">
      <c r="A127" s="374"/>
      <c r="B127" s="374"/>
      <c r="C127" s="374"/>
      <c r="D127" s="374"/>
      <c r="E127" s="374"/>
      <c r="K127" s="82"/>
      <c r="L127" s="82"/>
      <c r="M127" s="82"/>
      <c r="O127" s="96"/>
    </row>
    <row r="128" spans="1:15" s="6" customFormat="1" x14ac:dyDescent="0.25">
      <c r="A128" s="374"/>
      <c r="B128" s="374"/>
      <c r="C128" s="374"/>
      <c r="D128" s="374"/>
      <c r="E128" s="374"/>
      <c r="K128" s="82"/>
      <c r="L128" s="82"/>
      <c r="M128" s="82"/>
      <c r="O128" s="96"/>
    </row>
    <row r="129" spans="1:15" s="6" customFormat="1" x14ac:dyDescent="0.25">
      <c r="A129" s="374"/>
      <c r="B129" s="374"/>
      <c r="C129" s="374"/>
      <c r="D129" s="374"/>
      <c r="E129" s="374"/>
      <c r="K129" s="82"/>
      <c r="L129" s="82"/>
      <c r="M129" s="82"/>
      <c r="O129" s="96"/>
    </row>
    <row r="130" spans="1:15" s="6" customFormat="1" x14ac:dyDescent="0.25">
      <c r="A130" s="374"/>
      <c r="B130" s="374"/>
      <c r="C130" s="374"/>
      <c r="D130" s="374"/>
      <c r="E130" s="374"/>
      <c r="K130" s="82"/>
      <c r="L130" s="82"/>
      <c r="M130" s="82"/>
      <c r="O130" s="96"/>
    </row>
    <row r="131" spans="1:15" s="6" customFormat="1" x14ac:dyDescent="0.25">
      <c r="A131" s="374"/>
      <c r="B131" s="374"/>
      <c r="C131" s="374"/>
      <c r="D131" s="374"/>
      <c r="E131" s="374"/>
      <c r="K131" s="82"/>
      <c r="L131" s="82"/>
      <c r="M131" s="82"/>
      <c r="O131" s="96"/>
    </row>
    <row r="132" spans="1:15" s="6" customFormat="1" x14ac:dyDescent="0.25">
      <c r="A132" s="374"/>
      <c r="B132" s="374"/>
      <c r="C132" s="374"/>
      <c r="D132" s="374"/>
      <c r="E132" s="374"/>
      <c r="K132" s="82"/>
      <c r="L132" s="82"/>
      <c r="M132" s="82"/>
      <c r="O132" s="96"/>
    </row>
    <row r="133" spans="1:15" s="6" customFormat="1" x14ac:dyDescent="0.25">
      <c r="A133" s="374"/>
      <c r="B133" s="374"/>
      <c r="C133" s="374"/>
      <c r="D133" s="374"/>
      <c r="E133" s="374"/>
      <c r="K133" s="82"/>
      <c r="L133" s="82"/>
      <c r="M133" s="82"/>
      <c r="O133" s="96"/>
    </row>
    <row r="134" spans="1:15" s="6" customFormat="1" x14ac:dyDescent="0.25">
      <c r="A134" s="374"/>
      <c r="B134" s="374"/>
      <c r="C134" s="374"/>
      <c r="D134" s="374"/>
      <c r="E134" s="374"/>
      <c r="K134" s="82"/>
      <c r="L134" s="82"/>
      <c r="M134" s="82"/>
      <c r="O134" s="96"/>
    </row>
    <row r="135" spans="1:15" s="6" customFormat="1" x14ac:dyDescent="0.25">
      <c r="A135" s="374"/>
      <c r="B135" s="374"/>
      <c r="C135" s="374"/>
      <c r="D135" s="374"/>
      <c r="E135" s="374"/>
      <c r="K135" s="82"/>
      <c r="L135" s="82"/>
      <c r="M135" s="82"/>
      <c r="O135" s="96"/>
    </row>
    <row r="136" spans="1:15" s="6" customFormat="1" x14ac:dyDescent="0.25">
      <c r="A136" s="374"/>
      <c r="B136" s="374"/>
      <c r="C136" s="374"/>
      <c r="D136" s="374"/>
      <c r="E136" s="374"/>
      <c r="K136" s="82"/>
      <c r="L136" s="82"/>
      <c r="M136" s="82"/>
      <c r="O136" s="96"/>
    </row>
    <row r="137" spans="1:15" s="6" customFormat="1" x14ac:dyDescent="0.25">
      <c r="A137" s="374"/>
      <c r="B137" s="374"/>
      <c r="C137" s="374"/>
      <c r="D137" s="374"/>
      <c r="E137" s="374"/>
      <c r="K137" s="82"/>
      <c r="L137" s="82"/>
      <c r="M137" s="82"/>
      <c r="O137" s="96"/>
    </row>
    <row r="138" spans="1:15" s="6" customFormat="1" x14ac:dyDescent="0.25">
      <c r="A138" s="374"/>
      <c r="B138" s="374"/>
      <c r="C138" s="374"/>
      <c r="D138" s="374"/>
      <c r="E138" s="374"/>
      <c r="K138" s="82"/>
      <c r="L138" s="82"/>
      <c r="M138" s="82"/>
      <c r="O138" s="96"/>
    </row>
    <row r="139" spans="1:15" s="6" customFormat="1" x14ac:dyDescent="0.25">
      <c r="A139" s="374"/>
      <c r="B139" s="374"/>
      <c r="C139" s="374"/>
      <c r="D139" s="374"/>
      <c r="E139" s="374"/>
      <c r="K139" s="82"/>
      <c r="L139" s="82"/>
      <c r="M139" s="82"/>
      <c r="O139" s="96"/>
    </row>
    <row r="140" spans="1:15" s="6" customFormat="1" x14ac:dyDescent="0.25">
      <c r="A140" s="374"/>
      <c r="B140" s="374"/>
      <c r="C140" s="374"/>
      <c r="D140" s="374"/>
      <c r="E140" s="374"/>
      <c r="K140" s="82"/>
      <c r="L140" s="82"/>
      <c r="M140" s="82"/>
      <c r="O140" s="96"/>
    </row>
    <row r="141" spans="1:15" s="6" customFormat="1" x14ac:dyDescent="0.25">
      <c r="A141" s="374"/>
      <c r="B141" s="374"/>
      <c r="C141" s="374"/>
      <c r="D141" s="374"/>
      <c r="E141" s="374"/>
      <c r="K141" s="82"/>
      <c r="L141" s="82"/>
      <c r="M141" s="82"/>
      <c r="O141" s="96"/>
    </row>
    <row r="142" spans="1:15" s="6" customFormat="1" x14ac:dyDescent="0.25">
      <c r="A142" s="374"/>
      <c r="B142" s="374"/>
      <c r="C142" s="374"/>
      <c r="D142" s="374"/>
      <c r="E142" s="374"/>
      <c r="K142" s="82"/>
      <c r="L142" s="82"/>
      <c r="M142" s="82"/>
      <c r="O142" s="96"/>
    </row>
    <row r="143" spans="1:15" s="6" customFormat="1" x14ac:dyDescent="0.25">
      <c r="A143" s="374"/>
      <c r="B143" s="374"/>
      <c r="C143" s="374"/>
      <c r="D143" s="374"/>
      <c r="E143" s="374"/>
      <c r="K143" s="82"/>
      <c r="L143" s="82"/>
      <c r="M143" s="82"/>
      <c r="O143" s="96"/>
    </row>
    <row r="144" spans="1:15" s="6" customFormat="1" x14ac:dyDescent="0.25">
      <c r="A144" s="374"/>
      <c r="B144" s="374"/>
      <c r="C144" s="374"/>
      <c r="D144" s="374"/>
      <c r="E144" s="374"/>
      <c r="K144" s="82"/>
      <c r="L144" s="82"/>
      <c r="M144" s="82"/>
      <c r="O144" s="96"/>
    </row>
    <row r="145" spans="1:15" s="6" customFormat="1" x14ac:dyDescent="0.25">
      <c r="A145" s="374"/>
      <c r="B145" s="374"/>
      <c r="C145" s="374"/>
      <c r="D145" s="374"/>
      <c r="E145" s="374"/>
      <c r="K145" s="82"/>
      <c r="L145" s="82"/>
      <c r="M145" s="82"/>
      <c r="O145" s="96"/>
    </row>
    <row r="146" spans="1:15" s="6" customFormat="1" x14ac:dyDescent="0.25">
      <c r="A146" s="374"/>
      <c r="B146" s="374"/>
      <c r="C146" s="374"/>
      <c r="D146" s="374"/>
      <c r="E146" s="374"/>
      <c r="K146" s="82"/>
      <c r="L146" s="82"/>
      <c r="M146" s="82"/>
      <c r="O146" s="96"/>
    </row>
    <row r="147" spans="1:15" s="6" customFormat="1" x14ac:dyDescent="0.25">
      <c r="A147" s="374"/>
      <c r="B147" s="374"/>
      <c r="C147" s="374"/>
      <c r="D147" s="374"/>
      <c r="E147" s="374"/>
      <c r="K147" s="82"/>
      <c r="L147" s="82"/>
      <c r="M147" s="82"/>
      <c r="O147" s="96"/>
    </row>
    <row r="148" spans="1:15" s="6" customFormat="1" x14ac:dyDescent="0.25">
      <c r="A148" s="374"/>
      <c r="B148" s="374"/>
      <c r="C148" s="374"/>
      <c r="D148" s="374"/>
      <c r="E148" s="374"/>
      <c r="K148" s="82"/>
      <c r="L148" s="82"/>
      <c r="M148" s="82"/>
      <c r="O148" s="96"/>
    </row>
    <row r="149" spans="1:15" s="6" customFormat="1" x14ac:dyDescent="0.25">
      <c r="A149" s="374"/>
      <c r="B149" s="374"/>
      <c r="C149" s="374"/>
      <c r="D149" s="374"/>
      <c r="E149" s="374"/>
      <c r="K149" s="82"/>
      <c r="L149" s="82"/>
      <c r="M149" s="82"/>
      <c r="O149" s="96"/>
    </row>
    <row r="150" spans="1:15" s="6" customFormat="1" x14ac:dyDescent="0.25">
      <c r="A150" s="374"/>
      <c r="B150" s="374"/>
      <c r="C150" s="374"/>
      <c r="D150" s="374"/>
      <c r="E150" s="374"/>
      <c r="K150" s="82"/>
      <c r="L150" s="82"/>
      <c r="M150" s="82"/>
      <c r="O150" s="96"/>
    </row>
    <row r="151" spans="1:15" s="6" customFormat="1" x14ac:dyDescent="0.25">
      <c r="A151" s="374"/>
      <c r="B151" s="374"/>
      <c r="C151" s="374"/>
      <c r="D151" s="374"/>
      <c r="E151" s="374"/>
      <c r="K151" s="82"/>
      <c r="L151" s="82"/>
      <c r="M151" s="82"/>
      <c r="O151" s="96"/>
    </row>
    <row r="152" spans="1:15" s="6" customFormat="1" x14ac:dyDescent="0.25">
      <c r="A152" s="374"/>
      <c r="B152" s="374"/>
      <c r="C152" s="374"/>
      <c r="D152" s="374"/>
      <c r="E152" s="374"/>
      <c r="K152" s="82"/>
      <c r="L152" s="82"/>
      <c r="M152" s="82"/>
      <c r="O152" s="96"/>
    </row>
    <row r="153" spans="1:15" s="6" customFormat="1" x14ac:dyDescent="0.25">
      <c r="A153" s="374"/>
      <c r="B153" s="374"/>
      <c r="C153" s="374"/>
      <c r="D153" s="374"/>
      <c r="E153" s="374"/>
      <c r="K153" s="82"/>
      <c r="L153" s="82"/>
      <c r="M153" s="82"/>
      <c r="O153" s="96"/>
    </row>
    <row r="154" spans="1:15" s="6" customFormat="1" x14ac:dyDescent="0.25">
      <c r="A154" s="374"/>
      <c r="B154" s="374"/>
      <c r="C154" s="374"/>
      <c r="D154" s="374"/>
      <c r="E154" s="374"/>
      <c r="K154" s="82"/>
      <c r="L154" s="82"/>
      <c r="M154" s="82"/>
      <c r="O154" s="96"/>
    </row>
    <row r="155" spans="1:15" s="6" customFormat="1" x14ac:dyDescent="0.25">
      <c r="A155" s="374"/>
      <c r="B155" s="374"/>
      <c r="C155" s="374"/>
      <c r="D155" s="374"/>
      <c r="E155" s="374"/>
      <c r="K155" s="82"/>
      <c r="L155" s="82"/>
      <c r="M155" s="82"/>
      <c r="O155" s="96"/>
    </row>
    <row r="156" spans="1:15" s="6" customFormat="1" x14ac:dyDescent="0.25">
      <c r="A156" s="374"/>
      <c r="B156" s="374"/>
      <c r="C156" s="374"/>
      <c r="D156" s="374"/>
      <c r="E156" s="374"/>
      <c r="K156" s="82"/>
      <c r="L156" s="82"/>
      <c r="M156" s="82"/>
      <c r="O156" s="96"/>
    </row>
    <row r="157" spans="1:15" s="6" customFormat="1" x14ac:dyDescent="0.25">
      <c r="A157" s="374"/>
      <c r="B157" s="374"/>
      <c r="C157" s="374"/>
      <c r="D157" s="374"/>
      <c r="E157" s="374"/>
      <c r="K157" s="82"/>
      <c r="L157" s="82"/>
      <c r="M157" s="82"/>
      <c r="O157" s="96"/>
    </row>
    <row r="158" spans="1:15" s="6" customFormat="1" x14ac:dyDescent="0.25">
      <c r="A158" s="374"/>
      <c r="B158" s="374"/>
      <c r="C158" s="374"/>
      <c r="D158" s="374"/>
      <c r="E158" s="374"/>
      <c r="K158" s="82"/>
      <c r="L158" s="82"/>
      <c r="M158" s="82"/>
      <c r="O158" s="96"/>
    </row>
    <row r="159" spans="1:15" s="6" customFormat="1" x14ac:dyDescent="0.25">
      <c r="A159" s="374"/>
      <c r="B159" s="374"/>
      <c r="C159" s="374"/>
      <c r="D159" s="374"/>
      <c r="E159" s="374"/>
      <c r="K159" s="82"/>
      <c r="L159" s="82"/>
      <c r="M159" s="82"/>
      <c r="O159" s="96"/>
    </row>
    <row r="160" spans="1:15" s="6" customFormat="1" x14ac:dyDescent="0.25">
      <c r="A160" s="374"/>
      <c r="B160" s="374"/>
      <c r="C160" s="374"/>
      <c r="D160" s="374"/>
      <c r="E160" s="374"/>
      <c r="K160" s="82"/>
      <c r="L160" s="82"/>
      <c r="M160" s="82"/>
      <c r="O160" s="96"/>
    </row>
    <row r="161" spans="1:15" s="6" customFormat="1" x14ac:dyDescent="0.25">
      <c r="A161" s="374"/>
      <c r="B161" s="374"/>
      <c r="C161" s="374"/>
      <c r="D161" s="374"/>
      <c r="E161" s="374"/>
      <c r="K161" s="82"/>
      <c r="L161" s="82"/>
      <c r="M161" s="82"/>
      <c r="O161" s="96"/>
    </row>
    <row r="162" spans="1:15" s="6" customFormat="1" x14ac:dyDescent="0.25">
      <c r="A162" s="374"/>
      <c r="B162" s="374"/>
      <c r="C162" s="374"/>
      <c r="D162" s="374"/>
      <c r="E162" s="374"/>
      <c r="K162" s="82"/>
      <c r="L162" s="82"/>
      <c r="M162" s="82"/>
      <c r="O162" s="96"/>
    </row>
    <row r="163" spans="1:15" s="6" customFormat="1" x14ac:dyDescent="0.25">
      <c r="A163" s="374"/>
      <c r="B163" s="374"/>
      <c r="C163" s="374"/>
      <c r="D163" s="374"/>
      <c r="E163" s="374"/>
      <c r="K163" s="82"/>
      <c r="L163" s="82"/>
      <c r="M163" s="82"/>
      <c r="O163" s="96"/>
    </row>
    <row r="164" spans="1:15" s="6" customFormat="1" x14ac:dyDescent="0.25">
      <c r="A164" s="374"/>
      <c r="B164" s="374"/>
      <c r="C164" s="374"/>
      <c r="D164" s="374"/>
      <c r="E164" s="374"/>
      <c r="K164" s="82"/>
      <c r="L164" s="82"/>
      <c r="M164" s="82"/>
      <c r="O164" s="96"/>
    </row>
    <row r="165" spans="1:15" s="6" customFormat="1" x14ac:dyDescent="0.25">
      <c r="A165" s="374"/>
      <c r="B165" s="374"/>
      <c r="C165" s="374"/>
      <c r="D165" s="374"/>
      <c r="E165" s="374"/>
      <c r="K165" s="82"/>
      <c r="L165" s="82"/>
      <c r="M165" s="82"/>
      <c r="O165" s="96"/>
    </row>
    <row r="166" spans="1:15" s="6" customFormat="1" x14ac:dyDescent="0.25">
      <c r="A166" s="374"/>
      <c r="B166" s="374"/>
      <c r="C166" s="374"/>
      <c r="D166" s="374"/>
      <c r="E166" s="374"/>
      <c r="K166" s="82"/>
      <c r="L166" s="82"/>
      <c r="M166" s="82"/>
      <c r="O166" s="96"/>
    </row>
    <row r="167" spans="1:15" s="6" customFormat="1" x14ac:dyDescent="0.25">
      <c r="A167" s="374"/>
      <c r="B167" s="374"/>
      <c r="C167" s="374"/>
      <c r="D167" s="374"/>
      <c r="E167" s="374"/>
      <c r="K167" s="82"/>
      <c r="L167" s="82"/>
      <c r="M167" s="82"/>
      <c r="O167" s="96"/>
    </row>
    <row r="168" spans="1:15" s="6" customFormat="1" x14ac:dyDescent="0.25">
      <c r="A168" s="374"/>
      <c r="B168" s="374"/>
      <c r="C168" s="374"/>
      <c r="D168" s="374"/>
      <c r="E168" s="374"/>
      <c r="K168" s="82"/>
      <c r="L168" s="82"/>
      <c r="M168" s="82"/>
      <c r="O168" s="96"/>
    </row>
    <row r="169" spans="1:15" s="6" customFormat="1" x14ac:dyDescent="0.25">
      <c r="A169" s="374"/>
      <c r="B169" s="374"/>
      <c r="C169" s="374"/>
      <c r="D169" s="374"/>
      <c r="E169" s="374"/>
      <c r="K169" s="82"/>
      <c r="L169" s="82"/>
      <c r="M169" s="82"/>
      <c r="O169" s="96"/>
    </row>
    <row r="170" spans="1:15" s="6" customFormat="1" x14ac:dyDescent="0.25">
      <c r="A170" s="374"/>
      <c r="B170" s="374"/>
      <c r="C170" s="374"/>
      <c r="D170" s="374"/>
      <c r="E170" s="374"/>
      <c r="K170" s="82"/>
      <c r="L170" s="82"/>
      <c r="M170" s="82"/>
      <c r="O170" s="96"/>
    </row>
    <row r="171" spans="1:15" s="6" customFormat="1" x14ac:dyDescent="0.25">
      <c r="A171" s="374"/>
      <c r="B171" s="374"/>
      <c r="C171" s="374"/>
      <c r="D171" s="374"/>
      <c r="E171" s="374"/>
      <c r="K171" s="82"/>
      <c r="L171" s="82"/>
      <c r="M171" s="82"/>
      <c r="O171" s="96"/>
    </row>
    <row r="172" spans="1:15" s="6" customFormat="1" x14ac:dyDescent="0.25">
      <c r="A172" s="374"/>
      <c r="B172" s="374"/>
      <c r="C172" s="374"/>
      <c r="D172" s="374"/>
      <c r="E172" s="374"/>
      <c r="K172" s="82"/>
      <c r="L172" s="82"/>
      <c r="M172" s="82"/>
      <c r="O172" s="96"/>
    </row>
    <row r="173" spans="1:15" s="6" customFormat="1" x14ac:dyDescent="0.25">
      <c r="A173" s="374"/>
      <c r="B173" s="374"/>
      <c r="C173" s="374"/>
      <c r="D173" s="374"/>
      <c r="E173" s="374"/>
      <c r="K173" s="82"/>
      <c r="L173" s="82"/>
      <c r="M173" s="82"/>
      <c r="O173" s="96"/>
    </row>
    <row r="174" spans="1:15" s="6" customFormat="1" x14ac:dyDescent="0.25">
      <c r="A174" s="374"/>
      <c r="B174" s="374"/>
      <c r="C174" s="374"/>
      <c r="D174" s="374"/>
      <c r="E174" s="374"/>
      <c r="K174" s="82"/>
      <c r="L174" s="82"/>
      <c r="M174" s="82"/>
      <c r="O174" s="96"/>
    </row>
    <row r="175" spans="1:15" s="6" customFormat="1" x14ac:dyDescent="0.25">
      <c r="A175" s="374"/>
      <c r="B175" s="374"/>
      <c r="C175" s="374"/>
      <c r="D175" s="374"/>
      <c r="E175" s="374"/>
      <c r="K175" s="82"/>
      <c r="L175" s="82"/>
      <c r="M175" s="82"/>
      <c r="O175" s="96"/>
    </row>
    <row r="176" spans="1:15" s="6" customFormat="1" x14ac:dyDescent="0.25">
      <c r="A176" s="374"/>
      <c r="B176" s="374"/>
      <c r="C176" s="374"/>
      <c r="D176" s="374"/>
      <c r="E176" s="374"/>
      <c r="K176" s="82"/>
      <c r="L176" s="82"/>
      <c r="M176" s="82"/>
      <c r="O176" s="96"/>
    </row>
    <row r="177" spans="1:15" s="6" customFormat="1" x14ac:dyDescent="0.25">
      <c r="A177" s="374"/>
      <c r="B177" s="374"/>
      <c r="C177" s="374"/>
      <c r="D177" s="374"/>
      <c r="E177" s="374"/>
      <c r="K177" s="82"/>
      <c r="L177" s="82"/>
      <c r="M177" s="82"/>
      <c r="O177" s="96"/>
    </row>
    <row r="178" spans="1:15" s="6" customFormat="1" x14ac:dyDescent="0.25">
      <c r="A178" s="374"/>
      <c r="B178" s="374"/>
      <c r="C178" s="374"/>
      <c r="D178" s="374"/>
      <c r="E178" s="374"/>
      <c r="K178" s="82"/>
      <c r="L178" s="82"/>
      <c r="M178" s="82"/>
      <c r="O178" s="96"/>
    </row>
    <row r="179" spans="1:15" s="6" customFormat="1" x14ac:dyDescent="0.25">
      <c r="A179" s="374"/>
      <c r="B179" s="374"/>
      <c r="C179" s="374"/>
      <c r="D179" s="374"/>
      <c r="E179" s="374"/>
      <c r="K179" s="82"/>
      <c r="L179" s="82"/>
      <c r="M179" s="82"/>
      <c r="O179" s="96"/>
    </row>
    <row r="180" spans="1:15" s="6" customFormat="1" x14ac:dyDescent="0.25">
      <c r="A180" s="374"/>
      <c r="B180" s="374"/>
      <c r="C180" s="374"/>
      <c r="D180" s="374"/>
      <c r="E180" s="374"/>
      <c r="K180" s="82"/>
      <c r="L180" s="82"/>
      <c r="M180" s="82"/>
      <c r="O180" s="96"/>
    </row>
    <row r="181" spans="1:15" s="6" customFormat="1" x14ac:dyDescent="0.25">
      <c r="A181" s="374"/>
      <c r="B181" s="374"/>
      <c r="C181" s="374"/>
      <c r="D181" s="374"/>
      <c r="E181" s="374"/>
      <c r="K181" s="82"/>
      <c r="L181" s="82"/>
      <c r="M181" s="82"/>
      <c r="O181" s="96"/>
    </row>
    <row r="182" spans="1:15" s="6" customFormat="1" x14ac:dyDescent="0.25">
      <c r="A182" s="374"/>
      <c r="B182" s="374"/>
      <c r="C182" s="374"/>
      <c r="D182" s="374"/>
      <c r="E182" s="374"/>
      <c r="K182" s="82"/>
      <c r="L182" s="82"/>
      <c r="M182" s="82"/>
      <c r="O182" s="96"/>
    </row>
    <row r="183" spans="1:15" s="6" customFormat="1" x14ac:dyDescent="0.25">
      <c r="A183" s="374"/>
      <c r="B183" s="374"/>
      <c r="C183" s="374"/>
      <c r="D183" s="374"/>
      <c r="E183" s="374"/>
      <c r="K183" s="82"/>
      <c r="L183" s="82"/>
      <c r="M183" s="82"/>
      <c r="O183" s="96"/>
    </row>
    <row r="184" spans="1:15" s="6" customFormat="1" x14ac:dyDescent="0.25">
      <c r="A184" s="374"/>
      <c r="B184" s="374"/>
      <c r="C184" s="374"/>
      <c r="D184" s="374"/>
      <c r="E184" s="374"/>
      <c r="K184" s="82"/>
      <c r="L184" s="82"/>
      <c r="M184" s="82"/>
      <c r="O184" s="96"/>
    </row>
    <row r="185" spans="1:15" s="6" customFormat="1" x14ac:dyDescent="0.25">
      <c r="A185" s="374"/>
      <c r="B185" s="374"/>
      <c r="C185" s="374"/>
      <c r="D185" s="374"/>
      <c r="E185" s="374"/>
      <c r="K185" s="82"/>
      <c r="L185" s="82"/>
      <c r="M185" s="82"/>
      <c r="O185" s="96"/>
    </row>
    <row r="186" spans="1:15" s="6" customFormat="1" x14ac:dyDescent="0.25">
      <c r="A186" s="374"/>
      <c r="B186" s="374"/>
      <c r="C186" s="374"/>
      <c r="D186" s="374"/>
      <c r="E186" s="374"/>
      <c r="O186" s="96"/>
    </row>
    <row r="187" spans="1:15" s="6" customFormat="1" x14ac:dyDescent="0.25">
      <c r="A187" s="374"/>
      <c r="B187" s="374"/>
      <c r="C187" s="374"/>
      <c r="D187" s="374"/>
      <c r="E187" s="374"/>
      <c r="O187" s="96"/>
    </row>
    <row r="188" spans="1:15" s="6" customFormat="1" x14ac:dyDescent="0.25">
      <c r="A188" s="374"/>
      <c r="B188" s="374"/>
      <c r="C188" s="374"/>
      <c r="D188" s="374"/>
      <c r="E188" s="374"/>
      <c r="O188" s="96"/>
    </row>
    <row r="189" spans="1:15" s="6" customFormat="1" x14ac:dyDescent="0.25">
      <c r="A189" s="374"/>
      <c r="B189" s="374"/>
      <c r="C189" s="374"/>
      <c r="D189" s="374"/>
      <c r="E189" s="374"/>
      <c r="O189" s="96"/>
    </row>
    <row r="190" spans="1:15" s="6" customFormat="1" x14ac:dyDescent="0.25">
      <c r="A190" s="374"/>
      <c r="B190" s="374"/>
      <c r="C190" s="374"/>
      <c r="D190" s="374"/>
      <c r="E190" s="374"/>
      <c r="O190" s="96"/>
    </row>
    <row r="191" spans="1:15" s="6" customFormat="1" x14ac:dyDescent="0.25">
      <c r="A191" s="374"/>
      <c r="B191" s="374"/>
      <c r="C191" s="374"/>
      <c r="D191" s="374"/>
      <c r="E191" s="374"/>
      <c r="O191" s="96"/>
    </row>
    <row r="192" spans="1:15" s="6" customFormat="1" x14ac:dyDescent="0.25">
      <c r="A192" s="374"/>
      <c r="B192" s="374"/>
      <c r="C192" s="374"/>
      <c r="D192" s="374"/>
      <c r="E192" s="374"/>
      <c r="O192" s="96"/>
    </row>
    <row r="193" spans="1:15" s="6" customFormat="1" x14ac:dyDescent="0.25">
      <c r="A193" s="374"/>
      <c r="B193" s="374"/>
      <c r="C193" s="374"/>
      <c r="D193" s="374"/>
      <c r="E193" s="374"/>
      <c r="O193" s="96"/>
    </row>
    <row r="194" spans="1:15" s="6" customFormat="1" x14ac:dyDescent="0.25">
      <c r="A194" s="374"/>
      <c r="B194" s="374"/>
      <c r="C194" s="374"/>
      <c r="D194" s="374"/>
      <c r="E194" s="374"/>
      <c r="O194" s="96"/>
    </row>
    <row r="195" spans="1:15" s="6" customFormat="1" x14ac:dyDescent="0.25">
      <c r="A195" s="374"/>
      <c r="B195" s="374"/>
      <c r="C195" s="374"/>
      <c r="D195" s="374"/>
      <c r="E195" s="374"/>
      <c r="O195" s="96"/>
    </row>
    <row r="196" spans="1:15" s="6" customFormat="1" x14ac:dyDescent="0.25">
      <c r="A196" s="374"/>
      <c r="B196" s="374"/>
      <c r="C196" s="374"/>
      <c r="D196" s="374"/>
      <c r="E196" s="374"/>
      <c r="O196" s="96"/>
    </row>
    <row r="197" spans="1:15" s="6" customFormat="1" x14ac:dyDescent="0.25">
      <c r="A197" s="374"/>
      <c r="B197" s="374"/>
      <c r="C197" s="374"/>
      <c r="D197" s="374"/>
      <c r="E197" s="374"/>
      <c r="O197" s="96"/>
    </row>
    <row r="198" spans="1:15" s="6" customFormat="1" x14ac:dyDescent="0.25">
      <c r="A198" s="374"/>
      <c r="B198" s="374"/>
      <c r="C198" s="374"/>
      <c r="D198" s="374"/>
      <c r="E198" s="374"/>
      <c r="O198" s="96"/>
    </row>
    <row r="199" spans="1:15" s="6" customFormat="1" x14ac:dyDescent="0.25">
      <c r="A199" s="374"/>
      <c r="B199" s="374"/>
      <c r="C199" s="374"/>
      <c r="D199" s="374"/>
      <c r="E199" s="374"/>
      <c r="O199" s="96"/>
    </row>
    <row r="200" spans="1:15" s="6" customFormat="1" x14ac:dyDescent="0.25">
      <c r="A200" s="374"/>
      <c r="B200" s="374"/>
      <c r="C200" s="374"/>
      <c r="D200" s="374"/>
      <c r="E200" s="374"/>
      <c r="O200" s="96"/>
    </row>
    <row r="201" spans="1:15" s="6" customFormat="1" x14ac:dyDescent="0.25">
      <c r="A201" s="374"/>
      <c r="B201" s="374"/>
      <c r="C201" s="374"/>
      <c r="D201" s="374"/>
      <c r="E201" s="374"/>
      <c r="O201" s="96"/>
    </row>
    <row r="202" spans="1:15" s="6" customFormat="1" x14ac:dyDescent="0.25">
      <c r="A202" s="374"/>
      <c r="B202" s="374"/>
      <c r="C202" s="374"/>
      <c r="D202" s="374"/>
      <c r="E202" s="374"/>
      <c r="O202" s="96"/>
    </row>
    <row r="203" spans="1:15" s="6" customFormat="1" x14ac:dyDescent="0.25">
      <c r="A203" s="374"/>
      <c r="B203" s="374"/>
      <c r="C203" s="374"/>
      <c r="D203" s="374"/>
      <c r="E203" s="374"/>
      <c r="O203" s="96"/>
    </row>
    <row r="204" spans="1:15" s="6" customFormat="1" x14ac:dyDescent="0.25">
      <c r="A204" s="374"/>
      <c r="B204" s="374"/>
      <c r="C204" s="374"/>
      <c r="D204" s="374"/>
      <c r="E204" s="374"/>
      <c r="O204" s="96"/>
    </row>
    <row r="205" spans="1:15" s="6" customFormat="1" x14ac:dyDescent="0.25">
      <c r="A205" s="374"/>
      <c r="B205" s="374"/>
      <c r="C205" s="374"/>
      <c r="D205" s="374"/>
      <c r="E205" s="374"/>
      <c r="O205" s="96"/>
    </row>
    <row r="206" spans="1:15" s="6" customFormat="1" x14ac:dyDescent="0.25">
      <c r="A206" s="374"/>
      <c r="B206" s="374"/>
      <c r="C206" s="374"/>
      <c r="D206" s="374"/>
      <c r="E206" s="374"/>
      <c r="O206" s="96"/>
    </row>
    <row r="207" spans="1:15" s="6" customFormat="1" x14ac:dyDescent="0.25">
      <c r="A207" s="374"/>
      <c r="B207" s="374"/>
      <c r="C207" s="374"/>
      <c r="D207" s="374"/>
      <c r="E207" s="374"/>
      <c r="O207" s="96"/>
    </row>
    <row r="208" spans="1:15" s="6" customFormat="1" x14ac:dyDescent="0.25">
      <c r="A208" s="374"/>
      <c r="B208" s="374"/>
      <c r="C208" s="374"/>
      <c r="D208" s="374"/>
      <c r="E208" s="374"/>
      <c r="O208" s="96"/>
    </row>
    <row r="209" spans="1:15" s="6" customFormat="1" x14ac:dyDescent="0.25">
      <c r="A209" s="374"/>
      <c r="B209" s="374"/>
      <c r="C209" s="374"/>
      <c r="D209" s="374"/>
      <c r="E209" s="374"/>
      <c r="O209" s="96"/>
    </row>
    <row r="210" spans="1:15" s="6" customFormat="1" x14ac:dyDescent="0.25">
      <c r="A210" s="374"/>
      <c r="B210" s="374"/>
      <c r="C210" s="374"/>
      <c r="D210" s="374"/>
      <c r="E210" s="374"/>
      <c r="O210" s="96"/>
    </row>
    <row r="211" spans="1:15" s="6" customFormat="1" x14ac:dyDescent="0.25">
      <c r="A211" s="374"/>
      <c r="B211" s="374"/>
      <c r="C211" s="374"/>
      <c r="D211" s="374"/>
      <c r="E211" s="374"/>
      <c r="O211" s="96"/>
    </row>
    <row r="212" spans="1:15" s="6" customFormat="1" x14ac:dyDescent="0.25">
      <c r="A212" s="374"/>
      <c r="B212" s="374"/>
      <c r="C212" s="374"/>
      <c r="D212" s="374"/>
      <c r="E212" s="374"/>
      <c r="O212" s="96"/>
    </row>
    <row r="213" spans="1:15" s="6" customFormat="1" x14ac:dyDescent="0.25">
      <c r="A213" s="374"/>
      <c r="B213" s="374"/>
      <c r="C213" s="374"/>
      <c r="D213" s="374"/>
      <c r="E213" s="374"/>
      <c r="O213" s="96"/>
    </row>
    <row r="214" spans="1:15" s="6" customFormat="1" x14ac:dyDescent="0.25">
      <c r="A214" s="374"/>
      <c r="B214" s="374"/>
      <c r="C214" s="374"/>
      <c r="D214" s="374"/>
      <c r="E214" s="374"/>
      <c r="O214" s="96"/>
    </row>
    <row r="215" spans="1:15" s="6" customFormat="1" x14ac:dyDescent="0.25">
      <c r="A215" s="374"/>
      <c r="B215" s="374"/>
      <c r="C215" s="374"/>
      <c r="D215" s="374"/>
      <c r="E215" s="374"/>
      <c r="O215" s="96"/>
    </row>
    <row r="216" spans="1:15" s="6" customFormat="1" x14ac:dyDescent="0.25">
      <c r="A216" s="374"/>
      <c r="B216" s="374"/>
      <c r="C216" s="374"/>
      <c r="D216" s="374"/>
      <c r="E216" s="374"/>
      <c r="O216" s="96"/>
    </row>
    <row r="217" spans="1:15" s="6" customFormat="1" x14ac:dyDescent="0.25">
      <c r="A217" s="374"/>
      <c r="B217" s="374"/>
      <c r="C217" s="374"/>
      <c r="D217" s="374"/>
      <c r="E217" s="374"/>
      <c r="O217" s="96"/>
    </row>
    <row r="218" spans="1:15" s="6" customFormat="1" x14ac:dyDescent="0.25">
      <c r="A218" s="374"/>
      <c r="B218" s="374"/>
      <c r="C218" s="374"/>
      <c r="D218" s="374"/>
      <c r="E218" s="374"/>
      <c r="O218" s="96"/>
    </row>
    <row r="219" spans="1:15" s="6" customFormat="1" x14ac:dyDescent="0.25">
      <c r="A219" s="374"/>
      <c r="B219" s="374"/>
      <c r="C219" s="374"/>
      <c r="D219" s="374"/>
      <c r="E219" s="374"/>
      <c r="O219" s="96"/>
    </row>
    <row r="220" spans="1:15" s="6" customFormat="1" x14ac:dyDescent="0.25">
      <c r="A220" s="374"/>
      <c r="B220" s="374"/>
      <c r="C220" s="374"/>
      <c r="D220" s="374"/>
      <c r="E220" s="374"/>
      <c r="O220" s="96"/>
    </row>
    <row r="221" spans="1:15" s="6" customFormat="1" x14ac:dyDescent="0.25">
      <c r="A221" s="374"/>
      <c r="B221" s="374"/>
      <c r="C221" s="374"/>
      <c r="D221" s="374"/>
      <c r="E221" s="374"/>
      <c r="O221" s="96"/>
    </row>
    <row r="222" spans="1:15" s="6" customFormat="1" x14ac:dyDescent="0.25">
      <c r="A222" s="374"/>
      <c r="B222" s="374"/>
      <c r="C222" s="374"/>
      <c r="D222" s="374"/>
      <c r="E222" s="374"/>
      <c r="O222" s="96"/>
    </row>
    <row r="223" spans="1:15" s="6" customFormat="1" x14ac:dyDescent="0.25">
      <c r="A223" s="374"/>
      <c r="B223" s="374"/>
      <c r="C223" s="374"/>
      <c r="D223" s="374"/>
      <c r="E223" s="374"/>
      <c r="O223" s="96"/>
    </row>
    <row r="224" spans="1:15" s="6" customFormat="1" x14ac:dyDescent="0.25">
      <c r="A224" s="374"/>
      <c r="B224" s="374"/>
      <c r="C224" s="374"/>
      <c r="D224" s="374"/>
      <c r="E224" s="374"/>
      <c r="O224" s="96"/>
    </row>
    <row r="225" spans="1:15" s="6" customFormat="1" x14ac:dyDescent="0.25">
      <c r="A225" s="374"/>
      <c r="B225" s="374"/>
      <c r="C225" s="374"/>
      <c r="D225" s="374"/>
      <c r="E225" s="374"/>
      <c r="O225" s="96"/>
    </row>
    <row r="226" spans="1:15" s="6" customFormat="1" x14ac:dyDescent="0.25">
      <c r="A226" s="374"/>
      <c r="B226" s="374"/>
      <c r="C226" s="374"/>
      <c r="D226" s="374"/>
      <c r="E226" s="374"/>
      <c r="O226" s="96"/>
    </row>
    <row r="227" spans="1:15" s="6" customFormat="1" x14ac:dyDescent="0.25">
      <c r="A227" s="374"/>
      <c r="B227" s="374"/>
      <c r="C227" s="374"/>
      <c r="D227" s="374"/>
      <c r="E227" s="374"/>
      <c r="O227" s="96"/>
    </row>
    <row r="228" spans="1:15" s="6" customFormat="1" x14ac:dyDescent="0.25">
      <c r="A228" s="374"/>
      <c r="B228" s="374"/>
      <c r="C228" s="374"/>
      <c r="D228" s="374"/>
      <c r="E228" s="374"/>
      <c r="O228" s="96"/>
    </row>
    <row r="229" spans="1:15" s="6" customFormat="1" x14ac:dyDescent="0.25">
      <c r="A229" s="374"/>
      <c r="B229" s="374"/>
      <c r="C229" s="374"/>
      <c r="D229" s="374"/>
      <c r="E229" s="374"/>
      <c r="O229" s="96"/>
    </row>
    <row r="230" spans="1:15" s="6" customFormat="1" x14ac:dyDescent="0.25">
      <c r="A230" s="374"/>
      <c r="B230" s="374"/>
      <c r="C230" s="374"/>
      <c r="D230" s="374"/>
      <c r="E230" s="374"/>
      <c r="O230" s="96"/>
    </row>
    <row r="231" spans="1:15" s="6" customFormat="1" x14ac:dyDescent="0.25">
      <c r="A231" s="374"/>
      <c r="B231" s="374"/>
      <c r="C231" s="374"/>
      <c r="D231" s="374"/>
      <c r="E231" s="374"/>
      <c r="O231" s="96"/>
    </row>
    <row r="232" spans="1:15" s="6" customFormat="1" x14ac:dyDescent="0.25">
      <c r="A232" s="374"/>
      <c r="B232" s="374"/>
      <c r="C232" s="374"/>
      <c r="D232" s="374"/>
      <c r="E232" s="374"/>
      <c r="O232" s="96"/>
    </row>
    <row r="233" spans="1:15" s="6" customFormat="1" x14ac:dyDescent="0.25">
      <c r="A233" s="374"/>
      <c r="B233" s="374"/>
      <c r="C233" s="374"/>
      <c r="D233" s="374"/>
      <c r="E233" s="374"/>
      <c r="O233" s="96"/>
    </row>
    <row r="234" spans="1:15" s="6" customFormat="1" x14ac:dyDescent="0.25">
      <c r="A234" s="374"/>
      <c r="B234" s="374"/>
      <c r="C234" s="374"/>
      <c r="D234" s="374"/>
      <c r="E234" s="374"/>
      <c r="O234" s="96"/>
    </row>
    <row r="235" spans="1:15" s="6" customFormat="1" x14ac:dyDescent="0.25">
      <c r="A235" s="374"/>
      <c r="B235" s="374"/>
      <c r="C235" s="374"/>
      <c r="D235" s="374"/>
      <c r="E235" s="374"/>
      <c r="O235" s="96"/>
    </row>
    <row r="236" spans="1:15" s="6" customFormat="1" x14ac:dyDescent="0.25">
      <c r="A236" s="374"/>
      <c r="B236" s="374"/>
      <c r="C236" s="374"/>
      <c r="D236" s="374"/>
      <c r="E236" s="374"/>
      <c r="O236" s="96"/>
    </row>
    <row r="237" spans="1:15" s="6" customFormat="1" x14ac:dyDescent="0.25">
      <c r="A237" s="374"/>
      <c r="B237" s="374"/>
      <c r="C237" s="374"/>
      <c r="D237" s="374"/>
      <c r="E237" s="374"/>
      <c r="O237" s="96"/>
    </row>
    <row r="238" spans="1:15" s="6" customFormat="1" x14ac:dyDescent="0.25">
      <c r="A238" s="374"/>
      <c r="B238" s="374"/>
      <c r="C238" s="374"/>
      <c r="D238" s="374"/>
      <c r="E238" s="374"/>
      <c r="O238" s="96"/>
    </row>
    <row r="239" spans="1:15" s="6" customFormat="1" x14ac:dyDescent="0.25">
      <c r="A239" s="374"/>
      <c r="B239" s="374"/>
      <c r="C239" s="374"/>
      <c r="D239" s="374"/>
      <c r="E239" s="374"/>
      <c r="O239" s="96"/>
    </row>
    <row r="240" spans="1:15" s="6" customFormat="1" x14ac:dyDescent="0.25">
      <c r="A240" s="374"/>
      <c r="B240" s="374"/>
      <c r="C240" s="374"/>
      <c r="D240" s="374"/>
      <c r="E240" s="374"/>
      <c r="O240" s="96"/>
    </row>
    <row r="241" spans="1:15" s="6" customFormat="1" x14ac:dyDescent="0.25">
      <c r="A241" s="374"/>
      <c r="B241" s="374"/>
      <c r="C241" s="374"/>
      <c r="D241" s="374"/>
      <c r="E241" s="374"/>
      <c r="O241" s="96"/>
    </row>
    <row r="242" spans="1:15" s="6" customFormat="1" x14ac:dyDescent="0.25">
      <c r="A242" s="374"/>
      <c r="B242" s="374"/>
      <c r="C242" s="374"/>
      <c r="D242" s="374"/>
      <c r="E242" s="374"/>
      <c r="O242" s="96"/>
    </row>
    <row r="243" spans="1:15" s="6" customFormat="1" x14ac:dyDescent="0.25">
      <c r="A243" s="374"/>
      <c r="B243" s="374"/>
      <c r="C243" s="374"/>
      <c r="D243" s="374"/>
      <c r="E243" s="374"/>
      <c r="O243" s="96"/>
    </row>
    <row r="244" spans="1:15" s="6" customFormat="1" x14ac:dyDescent="0.25">
      <c r="A244" s="374"/>
      <c r="B244" s="374"/>
      <c r="C244" s="374"/>
      <c r="D244" s="374"/>
      <c r="E244" s="374"/>
      <c r="O244" s="96"/>
    </row>
    <row r="245" spans="1:15" s="6" customFormat="1" x14ac:dyDescent="0.25">
      <c r="A245" s="374"/>
      <c r="B245" s="374"/>
      <c r="C245" s="374"/>
      <c r="D245" s="374"/>
      <c r="E245" s="374"/>
      <c r="O245" s="96"/>
    </row>
    <row r="246" spans="1:15" s="6" customFormat="1" x14ac:dyDescent="0.25">
      <c r="A246" s="374"/>
      <c r="B246" s="374"/>
      <c r="C246" s="374"/>
      <c r="D246" s="374"/>
      <c r="E246" s="374"/>
      <c r="O246" s="96"/>
    </row>
    <row r="247" spans="1:15" s="6" customFormat="1" x14ac:dyDescent="0.25">
      <c r="A247" s="374"/>
      <c r="B247" s="374"/>
      <c r="C247" s="374"/>
      <c r="D247" s="374"/>
      <c r="E247" s="374"/>
      <c r="O247" s="96"/>
    </row>
    <row r="248" spans="1:15" s="6" customFormat="1" x14ac:dyDescent="0.25">
      <c r="A248" s="374"/>
      <c r="B248" s="374"/>
      <c r="C248" s="374"/>
      <c r="D248" s="374"/>
      <c r="E248" s="374"/>
      <c r="O248" s="96"/>
    </row>
    <row r="249" spans="1:15" s="6" customFormat="1" x14ac:dyDescent="0.25">
      <c r="A249" s="374"/>
      <c r="B249" s="374"/>
      <c r="C249" s="374"/>
      <c r="D249" s="374"/>
      <c r="E249" s="374"/>
      <c r="O249" s="96"/>
    </row>
    <row r="250" spans="1:15" s="6" customFormat="1" x14ac:dyDescent="0.25">
      <c r="A250" s="374"/>
      <c r="B250" s="374"/>
      <c r="C250" s="374"/>
      <c r="D250" s="374"/>
      <c r="E250" s="374"/>
      <c r="O250" s="96"/>
    </row>
    <row r="251" spans="1:15" s="6" customFormat="1" x14ac:dyDescent="0.25">
      <c r="A251" s="374"/>
      <c r="B251" s="374"/>
      <c r="C251" s="374"/>
      <c r="D251" s="374"/>
      <c r="E251" s="374"/>
      <c r="O251" s="96"/>
    </row>
    <row r="252" spans="1:15" s="6" customFormat="1" x14ac:dyDescent="0.25">
      <c r="A252" s="374"/>
      <c r="B252" s="374"/>
      <c r="C252" s="374"/>
      <c r="D252" s="374"/>
      <c r="E252" s="374"/>
      <c r="O252" s="96"/>
    </row>
    <row r="253" spans="1:15" s="6" customFormat="1" x14ac:dyDescent="0.25">
      <c r="A253" s="374"/>
      <c r="B253" s="374"/>
      <c r="C253" s="374"/>
      <c r="D253" s="374"/>
      <c r="E253" s="374"/>
      <c r="O253" s="96"/>
    </row>
    <row r="254" spans="1:15" s="6" customFormat="1" x14ac:dyDescent="0.25">
      <c r="A254" s="374"/>
      <c r="B254" s="374"/>
      <c r="C254" s="374"/>
      <c r="D254" s="374"/>
      <c r="E254" s="374"/>
      <c r="O254" s="96"/>
    </row>
    <row r="255" spans="1:15" s="6" customFormat="1" x14ac:dyDescent="0.25">
      <c r="A255" s="374"/>
      <c r="B255" s="374"/>
      <c r="C255" s="374"/>
      <c r="D255" s="374"/>
      <c r="E255" s="374"/>
      <c r="O255" s="96"/>
    </row>
    <row r="256" spans="1:15" s="6" customFormat="1" x14ac:dyDescent="0.25">
      <c r="A256" s="374"/>
      <c r="B256" s="374"/>
      <c r="C256" s="374"/>
      <c r="D256" s="374"/>
      <c r="E256" s="374"/>
      <c r="O256" s="96"/>
    </row>
    <row r="257" spans="1:15" s="6" customFormat="1" x14ac:dyDescent="0.25">
      <c r="A257" s="374"/>
      <c r="B257" s="374"/>
      <c r="C257" s="374"/>
      <c r="D257" s="374"/>
      <c r="E257" s="374"/>
      <c r="O257" s="96"/>
    </row>
    <row r="258" spans="1:15" s="6" customFormat="1" x14ac:dyDescent="0.25">
      <c r="A258" s="374"/>
      <c r="B258" s="374"/>
      <c r="C258" s="374"/>
      <c r="D258" s="374"/>
      <c r="E258" s="374"/>
      <c r="O258" s="96"/>
    </row>
    <row r="259" spans="1:15" s="6" customFormat="1" x14ac:dyDescent="0.25">
      <c r="A259" s="374"/>
      <c r="B259" s="374"/>
      <c r="C259" s="374"/>
      <c r="D259" s="374"/>
      <c r="E259" s="374"/>
      <c r="O259" s="96"/>
    </row>
    <row r="260" spans="1:15" s="6" customFormat="1" x14ac:dyDescent="0.25">
      <c r="A260" s="374"/>
      <c r="B260" s="374"/>
      <c r="C260" s="374"/>
      <c r="D260" s="374"/>
      <c r="E260" s="374"/>
      <c r="O260" s="96"/>
    </row>
    <row r="261" spans="1:15" s="6" customFormat="1" x14ac:dyDescent="0.25">
      <c r="A261" s="374"/>
      <c r="B261" s="374"/>
      <c r="C261" s="374"/>
      <c r="D261" s="374"/>
      <c r="E261" s="374"/>
      <c r="O261" s="96"/>
    </row>
    <row r="262" spans="1:15" s="6" customFormat="1" x14ac:dyDescent="0.25">
      <c r="A262" s="374"/>
      <c r="B262" s="374"/>
      <c r="C262" s="374"/>
      <c r="D262" s="374"/>
      <c r="E262" s="374"/>
      <c r="O262" s="96"/>
    </row>
    <row r="263" spans="1:15" s="6" customFormat="1" x14ac:dyDescent="0.25">
      <c r="A263" s="374"/>
      <c r="B263" s="374"/>
      <c r="C263" s="374"/>
      <c r="D263" s="374"/>
      <c r="E263" s="374"/>
      <c r="O263" s="96"/>
    </row>
    <row r="264" spans="1:15" s="6" customFormat="1" x14ac:dyDescent="0.25">
      <c r="A264" s="374"/>
      <c r="B264" s="374"/>
      <c r="C264" s="374"/>
      <c r="D264" s="374"/>
      <c r="E264" s="374"/>
      <c r="O264" s="96"/>
    </row>
    <row r="265" spans="1:15" s="6" customFormat="1" x14ac:dyDescent="0.25">
      <c r="A265" s="374"/>
      <c r="B265" s="374"/>
      <c r="C265" s="374"/>
      <c r="D265" s="374"/>
      <c r="E265" s="374"/>
      <c r="O265" s="96"/>
    </row>
    <row r="266" spans="1:15" s="6" customFormat="1" x14ac:dyDescent="0.25">
      <c r="A266" s="374"/>
      <c r="B266" s="374"/>
      <c r="C266" s="374"/>
      <c r="D266" s="374"/>
      <c r="E266" s="374"/>
      <c r="O266" s="96"/>
    </row>
    <row r="267" spans="1:15" s="6" customFormat="1" x14ac:dyDescent="0.25">
      <c r="A267" s="374"/>
      <c r="B267" s="374"/>
      <c r="C267" s="374"/>
      <c r="D267" s="374"/>
      <c r="E267" s="374"/>
      <c r="O267" s="96"/>
    </row>
    <row r="268" spans="1:15" s="6" customFormat="1" x14ac:dyDescent="0.25">
      <c r="A268" s="374"/>
      <c r="B268" s="374"/>
      <c r="C268" s="374"/>
      <c r="D268" s="374"/>
      <c r="E268" s="374"/>
      <c r="O268" s="96"/>
    </row>
    <row r="269" spans="1:15" s="6" customFormat="1" x14ac:dyDescent="0.25">
      <c r="A269" s="374"/>
      <c r="B269" s="374"/>
      <c r="C269" s="374"/>
      <c r="D269" s="374"/>
      <c r="E269" s="374"/>
      <c r="O269" s="96"/>
    </row>
    <row r="270" spans="1:15" s="6" customFormat="1" x14ac:dyDescent="0.25">
      <c r="A270" s="374"/>
      <c r="B270" s="374"/>
      <c r="C270" s="374"/>
      <c r="D270" s="374"/>
      <c r="E270" s="374"/>
      <c r="O270" s="96"/>
    </row>
    <row r="271" spans="1:15" s="6" customFormat="1" x14ac:dyDescent="0.25">
      <c r="A271" s="374"/>
      <c r="B271" s="374"/>
      <c r="C271" s="374"/>
      <c r="D271" s="374"/>
      <c r="E271" s="374"/>
      <c r="O271" s="96"/>
    </row>
    <row r="272" spans="1:15" s="6" customFormat="1" x14ac:dyDescent="0.25">
      <c r="O272" s="96"/>
    </row>
    <row r="273" spans="15:15" s="6" customFormat="1" x14ac:dyDescent="0.25">
      <c r="O273" s="96"/>
    </row>
    <row r="274" spans="15:15" s="6" customFormat="1" x14ac:dyDescent="0.25">
      <c r="O274" s="96"/>
    </row>
    <row r="275" spans="15:15" s="6" customFormat="1" x14ac:dyDescent="0.25">
      <c r="O275" s="96"/>
    </row>
    <row r="276" spans="15:15" s="6" customFormat="1" x14ac:dyDescent="0.25">
      <c r="O276" s="96"/>
    </row>
    <row r="277" spans="15:15" s="6" customFormat="1" x14ac:dyDescent="0.25">
      <c r="O277" s="96"/>
    </row>
    <row r="278" spans="15:15" s="6" customFormat="1" x14ac:dyDescent="0.25">
      <c r="O278" s="96"/>
    </row>
    <row r="279" spans="15:15" s="6" customFormat="1" x14ac:dyDescent="0.25">
      <c r="O279" s="96"/>
    </row>
    <row r="280" spans="15:15" s="6" customFormat="1" x14ac:dyDescent="0.25">
      <c r="O280" s="96"/>
    </row>
    <row r="281" spans="15:15" s="6" customFormat="1" x14ac:dyDescent="0.25">
      <c r="O281" s="96"/>
    </row>
    <row r="282" spans="15:15" s="6" customFormat="1" x14ac:dyDescent="0.25">
      <c r="O282" s="96"/>
    </row>
    <row r="283" spans="15:15" s="6" customFormat="1" x14ac:dyDescent="0.25">
      <c r="O283" s="96"/>
    </row>
    <row r="284" spans="15:15" s="6" customFormat="1" x14ac:dyDescent="0.25">
      <c r="O284" s="96"/>
    </row>
    <row r="285" spans="15:15" s="6" customFormat="1" x14ac:dyDescent="0.25">
      <c r="O285" s="96"/>
    </row>
    <row r="286" spans="15:15" s="6" customFormat="1" x14ac:dyDescent="0.25">
      <c r="O286" s="96"/>
    </row>
    <row r="287" spans="15:15" s="6" customFormat="1" x14ac:dyDescent="0.25">
      <c r="O287" s="96"/>
    </row>
    <row r="288" spans="15:15" s="6" customFormat="1" x14ac:dyDescent="0.25">
      <c r="O288" s="96"/>
    </row>
    <row r="289" spans="15:15" s="6" customFormat="1" x14ac:dyDescent="0.25">
      <c r="O289" s="96"/>
    </row>
    <row r="290" spans="15:15" s="6" customFormat="1" x14ac:dyDescent="0.25">
      <c r="O290" s="96"/>
    </row>
    <row r="291" spans="15:15" s="6" customFormat="1" x14ac:dyDescent="0.25">
      <c r="O291" s="96"/>
    </row>
    <row r="292" spans="15:15" s="6" customFormat="1" x14ac:dyDescent="0.25">
      <c r="O292" s="96"/>
    </row>
    <row r="293" spans="15:15" s="6" customFormat="1" x14ac:dyDescent="0.25">
      <c r="O293" s="96"/>
    </row>
    <row r="294" spans="15:15" s="6" customFormat="1" x14ac:dyDescent="0.25">
      <c r="O294" s="96"/>
    </row>
    <row r="295" spans="15:15" s="6" customFormat="1" x14ac:dyDescent="0.25">
      <c r="O295" s="96"/>
    </row>
    <row r="296" spans="15:15" s="6" customFormat="1" x14ac:dyDescent="0.25">
      <c r="O296" s="96"/>
    </row>
    <row r="297" spans="15:15" s="6" customFormat="1" x14ac:dyDescent="0.25">
      <c r="O297" s="96"/>
    </row>
    <row r="298" spans="15:15" s="6" customFormat="1" x14ac:dyDescent="0.25">
      <c r="O298" s="96"/>
    </row>
    <row r="299" spans="15:15" s="6" customFormat="1" x14ac:dyDescent="0.25">
      <c r="O299" s="96"/>
    </row>
    <row r="300" spans="15:15" s="6" customFormat="1" x14ac:dyDescent="0.25">
      <c r="O300" s="96"/>
    </row>
    <row r="301" spans="15:15" s="6" customFormat="1" x14ac:dyDescent="0.25">
      <c r="O301" s="96"/>
    </row>
    <row r="302" spans="15:15" s="6" customFormat="1" x14ac:dyDescent="0.25">
      <c r="O302" s="96"/>
    </row>
    <row r="303" spans="15:15" s="6" customFormat="1" x14ac:dyDescent="0.25">
      <c r="O303" s="96"/>
    </row>
    <row r="304" spans="15:15" s="6" customFormat="1" x14ac:dyDescent="0.25">
      <c r="O304" s="96"/>
    </row>
    <row r="305" spans="15:15" s="6" customFormat="1" x14ac:dyDescent="0.25">
      <c r="O305" s="96"/>
    </row>
    <row r="306" spans="15:15" s="6" customFormat="1" x14ac:dyDescent="0.25">
      <c r="O306" s="96"/>
    </row>
    <row r="307" spans="15:15" s="6" customFormat="1" x14ac:dyDescent="0.25">
      <c r="O307" s="96"/>
    </row>
    <row r="308" spans="15:15" s="6" customFormat="1" x14ac:dyDescent="0.25">
      <c r="O308" s="96"/>
    </row>
    <row r="309" spans="15:15" s="6" customFormat="1" x14ac:dyDescent="0.25">
      <c r="O309" s="96"/>
    </row>
    <row r="310" spans="15:15" s="6" customFormat="1" x14ac:dyDescent="0.25">
      <c r="O310" s="96"/>
    </row>
    <row r="311" spans="15:15" s="6" customFormat="1" x14ac:dyDescent="0.25">
      <c r="O311" s="96"/>
    </row>
    <row r="312" spans="15:15" s="6" customFormat="1" x14ac:dyDescent="0.25">
      <c r="O312" s="96"/>
    </row>
    <row r="313" spans="15:15" s="6" customFormat="1" x14ac:dyDescent="0.25">
      <c r="O313" s="96"/>
    </row>
    <row r="314" spans="15:15" s="6" customFormat="1" x14ac:dyDescent="0.25">
      <c r="O314" s="96"/>
    </row>
    <row r="315" spans="15:15" s="6" customFormat="1" x14ac:dyDescent="0.25">
      <c r="O315" s="96"/>
    </row>
    <row r="316" spans="15:15" s="6" customFormat="1" x14ac:dyDescent="0.25">
      <c r="O316" s="96"/>
    </row>
    <row r="317" spans="15:15" s="6" customFormat="1" x14ac:dyDescent="0.25">
      <c r="O317" s="96"/>
    </row>
    <row r="318" spans="15:15" s="6" customFormat="1" x14ac:dyDescent="0.25">
      <c r="O318" s="96"/>
    </row>
    <row r="319" spans="15:15" s="6" customFormat="1" x14ac:dyDescent="0.25">
      <c r="O319" s="96"/>
    </row>
    <row r="320" spans="15:15" s="6" customFormat="1" x14ac:dyDescent="0.25">
      <c r="O320" s="96"/>
    </row>
    <row r="321" spans="15:15" s="6" customFormat="1" x14ac:dyDescent="0.25">
      <c r="O321" s="96"/>
    </row>
    <row r="322" spans="15:15" s="6" customFormat="1" x14ac:dyDescent="0.25">
      <c r="O322" s="96"/>
    </row>
    <row r="323" spans="15:15" s="6" customFormat="1" x14ac:dyDescent="0.25">
      <c r="O323" s="96"/>
    </row>
    <row r="324" spans="15:15" s="6" customFormat="1" x14ac:dyDescent="0.25">
      <c r="O324" s="96"/>
    </row>
    <row r="325" spans="15:15" s="6" customFormat="1" x14ac:dyDescent="0.25">
      <c r="O325" s="96"/>
    </row>
    <row r="326" spans="15:15" s="6" customFormat="1" x14ac:dyDescent="0.25">
      <c r="O326" s="96"/>
    </row>
    <row r="327" spans="15:15" s="6" customFormat="1" x14ac:dyDescent="0.25">
      <c r="O327" s="96"/>
    </row>
    <row r="328" spans="15:15" s="6" customFormat="1" x14ac:dyDescent="0.25">
      <c r="O328" s="96"/>
    </row>
    <row r="329" spans="15:15" s="6" customFormat="1" x14ac:dyDescent="0.25">
      <c r="O329" s="96"/>
    </row>
    <row r="330" spans="15:15" s="6" customFormat="1" x14ac:dyDescent="0.25">
      <c r="O330" s="96"/>
    </row>
    <row r="331" spans="15:15" s="6" customFormat="1" x14ac:dyDescent="0.25">
      <c r="O331" s="96"/>
    </row>
    <row r="332" spans="15:15" s="6" customFormat="1" x14ac:dyDescent="0.25">
      <c r="O332" s="96"/>
    </row>
    <row r="333" spans="15:15" s="6" customFormat="1" x14ac:dyDescent="0.25">
      <c r="O333" s="96"/>
    </row>
    <row r="334" spans="15:15" s="6" customFormat="1" x14ac:dyDescent="0.25">
      <c r="O334" s="96"/>
    </row>
    <row r="335" spans="15:15" s="6" customFormat="1" x14ac:dyDescent="0.25">
      <c r="O335" s="96"/>
    </row>
    <row r="336" spans="15:15" s="6" customFormat="1" x14ac:dyDescent="0.25">
      <c r="O336" s="96"/>
    </row>
    <row r="337" spans="15:15" s="6" customFormat="1" x14ac:dyDescent="0.25">
      <c r="O337" s="96"/>
    </row>
    <row r="338" spans="15:15" s="6" customFormat="1" x14ac:dyDescent="0.25">
      <c r="O338" s="96"/>
    </row>
    <row r="339" spans="15:15" s="6" customFormat="1" x14ac:dyDescent="0.25">
      <c r="O339" s="96"/>
    </row>
    <row r="340" spans="15:15" s="6" customFormat="1" x14ac:dyDescent="0.25">
      <c r="O340" s="96"/>
    </row>
    <row r="341" spans="15:15" s="6" customFormat="1" x14ac:dyDescent="0.25">
      <c r="O341" s="96"/>
    </row>
    <row r="342" spans="15:15" s="6" customFormat="1" x14ac:dyDescent="0.25">
      <c r="O342" s="96"/>
    </row>
  </sheetData>
  <mergeCells count="355">
    <mergeCell ref="K97:M97"/>
    <mergeCell ref="I93:J93"/>
    <mergeCell ref="I94:J94"/>
    <mergeCell ref="I95:J95"/>
    <mergeCell ref="I96:J96"/>
    <mergeCell ref="I97:J97"/>
    <mergeCell ref="K75:M75"/>
    <mergeCell ref="K76:M76"/>
    <mergeCell ref="K77:M77"/>
    <mergeCell ref="K78:M78"/>
    <mergeCell ref="K79:M79"/>
    <mergeCell ref="K80:M80"/>
    <mergeCell ref="K81:M81"/>
    <mergeCell ref="K82:M82"/>
    <mergeCell ref="K83:M83"/>
    <mergeCell ref="K84:M84"/>
    <mergeCell ref="K85:M85"/>
    <mergeCell ref="K86:M86"/>
    <mergeCell ref="K87:M87"/>
    <mergeCell ref="K88:M88"/>
    <mergeCell ref="K89:M89"/>
    <mergeCell ref="K90:M90"/>
    <mergeCell ref="K91:M91"/>
    <mergeCell ref="K92:M92"/>
    <mergeCell ref="K93:M93"/>
    <mergeCell ref="F92:H92"/>
    <mergeCell ref="F93:H93"/>
    <mergeCell ref="F94:H94"/>
    <mergeCell ref="F95:H95"/>
    <mergeCell ref="K94:M94"/>
    <mergeCell ref="K95:M95"/>
    <mergeCell ref="F96:H96"/>
    <mergeCell ref="K96:M96"/>
    <mergeCell ref="F97:H97"/>
    <mergeCell ref="I75:J75"/>
    <mergeCell ref="I76:J76"/>
    <mergeCell ref="I77:J77"/>
    <mergeCell ref="I78:J78"/>
    <mergeCell ref="I79:J79"/>
    <mergeCell ref="I80:J80"/>
    <mergeCell ref="I81:J81"/>
    <mergeCell ref="I82:J82"/>
    <mergeCell ref="I83:J83"/>
    <mergeCell ref="I84:J84"/>
    <mergeCell ref="I85:J85"/>
    <mergeCell ref="I86:J86"/>
    <mergeCell ref="I87:J87"/>
    <mergeCell ref="I88:J88"/>
    <mergeCell ref="I89:J89"/>
    <mergeCell ref="I90:J90"/>
    <mergeCell ref="I91:J91"/>
    <mergeCell ref="I92:J92"/>
    <mergeCell ref="F83:H83"/>
    <mergeCell ref="F84:H84"/>
    <mergeCell ref="F85:H85"/>
    <mergeCell ref="F86:H86"/>
    <mergeCell ref="F87:H87"/>
    <mergeCell ref="F88:H88"/>
    <mergeCell ref="F89:H89"/>
    <mergeCell ref="F90:H90"/>
    <mergeCell ref="F91:H91"/>
    <mergeCell ref="A10:C10"/>
    <mergeCell ref="D10:J10"/>
    <mergeCell ref="L10:M10"/>
    <mergeCell ref="N10:Q10"/>
    <mergeCell ref="A12:C12"/>
    <mergeCell ref="D12:Q12"/>
    <mergeCell ref="A20:C20"/>
    <mergeCell ref="A22:C22"/>
    <mergeCell ref="D22:K22"/>
    <mergeCell ref="P22:Q22"/>
    <mergeCell ref="A30:C30"/>
    <mergeCell ref="D30:G30"/>
    <mergeCell ref="I30:M30"/>
    <mergeCell ref="N30:P30"/>
    <mergeCell ref="A33:C33"/>
    <mergeCell ref="D33:G33"/>
    <mergeCell ref="A24:C24"/>
    <mergeCell ref="D24:Q24"/>
    <mergeCell ref="A26:C26"/>
    <mergeCell ref="A42:O42"/>
    <mergeCell ref="A4:Q4"/>
    <mergeCell ref="A6:C6"/>
    <mergeCell ref="O6:Q6"/>
    <mergeCell ref="A8:C8"/>
    <mergeCell ref="D8:J8"/>
    <mergeCell ref="L8:N8"/>
    <mergeCell ref="O8:Q8"/>
    <mergeCell ref="A14:C14"/>
    <mergeCell ref="D14:Q14"/>
    <mergeCell ref="D26:Q26"/>
    <mergeCell ref="A28:C28"/>
    <mergeCell ref="D28:G28"/>
    <mergeCell ref="O28:P28"/>
    <mergeCell ref="A38:C38"/>
    <mergeCell ref="D38:F38"/>
    <mergeCell ref="A39:C39"/>
    <mergeCell ref="D39:F39"/>
    <mergeCell ref="A40:C40"/>
    <mergeCell ref="P35:P37"/>
    <mergeCell ref="H36:H37"/>
    <mergeCell ref="I36:I37"/>
    <mergeCell ref="J36:J37"/>
    <mergeCell ref="L36:L37"/>
    <mergeCell ref="M36:M37"/>
    <mergeCell ref="N36:N37"/>
    <mergeCell ref="A35:C37"/>
    <mergeCell ref="D35:F37"/>
    <mergeCell ref="G35:G37"/>
    <mergeCell ref="H35:J35"/>
    <mergeCell ref="L35:N35"/>
    <mergeCell ref="O35:O37"/>
    <mergeCell ref="D43:F43"/>
    <mergeCell ref="D44:F44"/>
    <mergeCell ref="A44:C44"/>
    <mergeCell ref="A43:C43"/>
    <mergeCell ref="A45:C45"/>
    <mergeCell ref="A47:O47"/>
    <mergeCell ref="A49:O49"/>
    <mergeCell ref="A71:E71"/>
    <mergeCell ref="F71:H71"/>
    <mergeCell ref="I71:J71"/>
    <mergeCell ref="A55:P55"/>
    <mergeCell ref="A56:C56"/>
    <mergeCell ref="F57:L57"/>
    <mergeCell ref="A65:C65"/>
    <mergeCell ref="D45:F45"/>
    <mergeCell ref="A51:P51"/>
    <mergeCell ref="A52:P52"/>
    <mergeCell ref="A66:P69"/>
    <mergeCell ref="K71:M71"/>
    <mergeCell ref="K74:M74"/>
    <mergeCell ref="A75:E75"/>
    <mergeCell ref="A76:E76"/>
    <mergeCell ref="A72:E72"/>
    <mergeCell ref="F72:H72"/>
    <mergeCell ref="I72:J72"/>
    <mergeCell ref="K72:M72"/>
    <mergeCell ref="A73:E73"/>
    <mergeCell ref="F73:H73"/>
    <mergeCell ref="I73:J73"/>
    <mergeCell ref="K73:M73"/>
    <mergeCell ref="F75:H75"/>
    <mergeCell ref="F76:H76"/>
    <mergeCell ref="A74:E74"/>
    <mergeCell ref="F74:H74"/>
    <mergeCell ref="I74:J74"/>
    <mergeCell ref="F77:H77"/>
    <mergeCell ref="F78:H78"/>
    <mergeCell ref="F79:H79"/>
    <mergeCell ref="F80:H80"/>
    <mergeCell ref="F81:H81"/>
    <mergeCell ref="F82:H82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107:E107"/>
    <mergeCell ref="A108:E108"/>
    <mergeCell ref="A109:E109"/>
    <mergeCell ref="A110:E110"/>
    <mergeCell ref="A111:E111"/>
    <mergeCell ref="A112:E112"/>
    <mergeCell ref="A101:E101"/>
    <mergeCell ref="A102:E102"/>
    <mergeCell ref="A103:E103"/>
    <mergeCell ref="A104:E104"/>
    <mergeCell ref="A105:E105"/>
    <mergeCell ref="A106:E106"/>
    <mergeCell ref="A119:E119"/>
    <mergeCell ref="A120:E120"/>
    <mergeCell ref="A121:E121"/>
    <mergeCell ref="A122:E122"/>
    <mergeCell ref="A123:E123"/>
    <mergeCell ref="A124:E124"/>
    <mergeCell ref="A113:E113"/>
    <mergeCell ref="A114:E114"/>
    <mergeCell ref="A115:E115"/>
    <mergeCell ref="A116:E116"/>
    <mergeCell ref="A117:E117"/>
    <mergeCell ref="A118:E118"/>
    <mergeCell ref="A131:E131"/>
    <mergeCell ref="A132:E132"/>
    <mergeCell ref="A133:E133"/>
    <mergeCell ref="A134:E134"/>
    <mergeCell ref="A135:E135"/>
    <mergeCell ref="A136:E136"/>
    <mergeCell ref="A125:E125"/>
    <mergeCell ref="A126:E126"/>
    <mergeCell ref="A127:E127"/>
    <mergeCell ref="A128:E128"/>
    <mergeCell ref="A129:E129"/>
    <mergeCell ref="A130:E130"/>
    <mergeCell ref="A143:E143"/>
    <mergeCell ref="A144:E144"/>
    <mergeCell ref="A145:E145"/>
    <mergeCell ref="A146:E146"/>
    <mergeCell ref="A147:E147"/>
    <mergeCell ref="A148:E148"/>
    <mergeCell ref="A137:E137"/>
    <mergeCell ref="A138:E138"/>
    <mergeCell ref="A139:E139"/>
    <mergeCell ref="A140:E140"/>
    <mergeCell ref="A141:E141"/>
    <mergeCell ref="A142:E142"/>
    <mergeCell ref="A155:E155"/>
    <mergeCell ref="A156:E156"/>
    <mergeCell ref="A157:E157"/>
    <mergeCell ref="A158:E158"/>
    <mergeCell ref="A159:E159"/>
    <mergeCell ref="A160:E160"/>
    <mergeCell ref="A149:E149"/>
    <mergeCell ref="A150:E150"/>
    <mergeCell ref="A151:E151"/>
    <mergeCell ref="A152:E152"/>
    <mergeCell ref="A153:E153"/>
    <mergeCell ref="A154:E154"/>
    <mergeCell ref="A167:E167"/>
    <mergeCell ref="A168:E168"/>
    <mergeCell ref="A169:E169"/>
    <mergeCell ref="A170:E170"/>
    <mergeCell ref="A171:E171"/>
    <mergeCell ref="A172:E172"/>
    <mergeCell ref="A161:E161"/>
    <mergeCell ref="A162:E162"/>
    <mergeCell ref="A163:E163"/>
    <mergeCell ref="A164:E164"/>
    <mergeCell ref="A165:E165"/>
    <mergeCell ref="A166:E166"/>
    <mergeCell ref="A179:E179"/>
    <mergeCell ref="A180:E180"/>
    <mergeCell ref="A181:E181"/>
    <mergeCell ref="A182:E182"/>
    <mergeCell ref="A183:E183"/>
    <mergeCell ref="A184:E184"/>
    <mergeCell ref="A173:E173"/>
    <mergeCell ref="A174:E174"/>
    <mergeCell ref="A175:E175"/>
    <mergeCell ref="A176:E176"/>
    <mergeCell ref="A177:E177"/>
    <mergeCell ref="A178:E178"/>
    <mergeCell ref="A191:E191"/>
    <mergeCell ref="A192:E192"/>
    <mergeCell ref="A193:E193"/>
    <mergeCell ref="A194:E194"/>
    <mergeCell ref="A195:E195"/>
    <mergeCell ref="A196:E196"/>
    <mergeCell ref="A185:E185"/>
    <mergeCell ref="A186:E186"/>
    <mergeCell ref="A187:E187"/>
    <mergeCell ref="A188:E188"/>
    <mergeCell ref="A189:E189"/>
    <mergeCell ref="A190:E190"/>
    <mergeCell ref="A203:E203"/>
    <mergeCell ref="A204:E204"/>
    <mergeCell ref="A205:E205"/>
    <mergeCell ref="A206:E206"/>
    <mergeCell ref="A207:E207"/>
    <mergeCell ref="A208:E208"/>
    <mergeCell ref="A197:E197"/>
    <mergeCell ref="A198:E198"/>
    <mergeCell ref="A199:E199"/>
    <mergeCell ref="A200:E200"/>
    <mergeCell ref="A201:E201"/>
    <mergeCell ref="A202:E202"/>
    <mergeCell ref="A215:E215"/>
    <mergeCell ref="A216:E216"/>
    <mergeCell ref="A217:E217"/>
    <mergeCell ref="A218:E218"/>
    <mergeCell ref="A219:E219"/>
    <mergeCell ref="A220:E220"/>
    <mergeCell ref="A209:E209"/>
    <mergeCell ref="A210:E210"/>
    <mergeCell ref="A211:E211"/>
    <mergeCell ref="A212:E212"/>
    <mergeCell ref="A213:E213"/>
    <mergeCell ref="A214:E214"/>
    <mergeCell ref="A227:E227"/>
    <mergeCell ref="A228:E228"/>
    <mergeCell ref="A229:E229"/>
    <mergeCell ref="A230:E230"/>
    <mergeCell ref="A231:E231"/>
    <mergeCell ref="A232:E232"/>
    <mergeCell ref="A221:E221"/>
    <mergeCell ref="A222:E222"/>
    <mergeCell ref="A223:E223"/>
    <mergeCell ref="A224:E224"/>
    <mergeCell ref="A225:E225"/>
    <mergeCell ref="A226:E226"/>
    <mergeCell ref="A242:E242"/>
    <mergeCell ref="A243:E243"/>
    <mergeCell ref="A244:E244"/>
    <mergeCell ref="A233:E233"/>
    <mergeCell ref="A234:E234"/>
    <mergeCell ref="A235:E235"/>
    <mergeCell ref="A236:E236"/>
    <mergeCell ref="A237:E237"/>
    <mergeCell ref="A238:E238"/>
    <mergeCell ref="A271:E271"/>
    <mergeCell ref="A263:E263"/>
    <mergeCell ref="A264:E264"/>
    <mergeCell ref="A265:E265"/>
    <mergeCell ref="A266:E266"/>
    <mergeCell ref="A267:E267"/>
    <mergeCell ref="A268:E268"/>
    <mergeCell ref="A257:E257"/>
    <mergeCell ref="A258:E258"/>
    <mergeCell ref="A259:E259"/>
    <mergeCell ref="A260:E260"/>
    <mergeCell ref="A261:E261"/>
    <mergeCell ref="A262:E262"/>
    <mergeCell ref="A16:C18"/>
    <mergeCell ref="D16:G17"/>
    <mergeCell ref="H16:I17"/>
    <mergeCell ref="J16:N16"/>
    <mergeCell ref="O16:Q16"/>
    <mergeCell ref="D18:G18"/>
    <mergeCell ref="H18:I18"/>
    <mergeCell ref="A269:E269"/>
    <mergeCell ref="A270:E270"/>
    <mergeCell ref="A251:E251"/>
    <mergeCell ref="A252:E252"/>
    <mergeCell ref="A253:E253"/>
    <mergeCell ref="A254:E254"/>
    <mergeCell ref="A255:E255"/>
    <mergeCell ref="A256:E256"/>
    <mergeCell ref="A245:E245"/>
    <mergeCell ref="A246:E246"/>
    <mergeCell ref="A247:E247"/>
    <mergeCell ref="A248:E248"/>
    <mergeCell ref="A249:E249"/>
    <mergeCell ref="A250:E250"/>
    <mergeCell ref="A239:E239"/>
    <mergeCell ref="A240:E240"/>
    <mergeCell ref="A241:E241"/>
  </mergeCells>
  <pageMargins left="0.47244094488188981" right="0.55118110236220474" top="0.74803149606299213" bottom="0.74803149606299213" header="0.31496062992125984" footer="0.31496062992125984"/>
  <pageSetup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9"/>
  <sheetViews>
    <sheetView topLeftCell="A13" workbookViewId="0">
      <selection activeCell="B27" sqref="B27"/>
    </sheetView>
  </sheetViews>
  <sheetFormatPr baseColWidth="10" defaultRowHeight="12.75" x14ac:dyDescent="0.25"/>
  <cols>
    <col min="1" max="2" width="10.42578125" style="4" customWidth="1"/>
    <col min="3" max="3" width="12.28515625" style="4" customWidth="1"/>
    <col min="4" max="7" width="8.7109375" style="4" customWidth="1"/>
    <col min="8" max="9" width="11.42578125" style="4"/>
    <col min="10" max="13" width="12.42578125" style="4" bestFit="1" customWidth="1"/>
    <col min="14" max="14" width="11.5703125" style="4" bestFit="1" customWidth="1"/>
    <col min="15" max="16" width="12.42578125" style="4" bestFit="1" customWidth="1"/>
    <col min="17" max="17" width="11.5703125" style="4" bestFit="1" customWidth="1"/>
    <col min="18" max="16384" width="11.42578125" style="4"/>
  </cols>
  <sheetData>
    <row r="1" spans="1:17" x14ac:dyDescent="0.25">
      <c r="A1" s="162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4"/>
    </row>
    <row r="2" spans="1:17" x14ac:dyDescent="0.25">
      <c r="A2" s="165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7"/>
    </row>
    <row r="3" spans="1:17" ht="15" customHeight="1" x14ac:dyDescent="0.25">
      <c r="A3" s="165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7"/>
    </row>
    <row r="4" spans="1:17" ht="27.75" customHeight="1" x14ac:dyDescent="0.25">
      <c r="A4" s="216" t="s">
        <v>0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8"/>
    </row>
    <row r="5" spans="1:17" x14ac:dyDescent="0.25">
      <c r="A5" s="163"/>
      <c r="B5" s="163"/>
      <c r="C5" s="163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</row>
    <row r="6" spans="1:17" x14ac:dyDescent="0.25">
      <c r="A6" s="230" t="s">
        <v>1</v>
      </c>
      <c r="B6" s="230"/>
      <c r="C6" s="424"/>
      <c r="D6" s="166" t="s">
        <v>2</v>
      </c>
      <c r="E6" s="167"/>
      <c r="F6" s="167"/>
      <c r="G6" s="167"/>
      <c r="H6" s="167"/>
      <c r="I6" s="167"/>
      <c r="J6" s="167"/>
      <c r="K6" s="10"/>
      <c r="L6" s="11"/>
      <c r="M6" s="11"/>
      <c r="N6" s="11"/>
      <c r="O6" s="221"/>
      <c r="P6" s="221"/>
      <c r="Q6" s="222"/>
    </row>
    <row r="7" spans="1:17" x14ac:dyDescent="0.25">
      <c r="A7" s="124"/>
      <c r="B7" s="124"/>
      <c r="C7" s="124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24"/>
      <c r="P7" s="124"/>
    </row>
    <row r="8" spans="1:17" ht="37.5" customHeight="1" x14ac:dyDescent="0.25">
      <c r="A8" s="219" t="s">
        <v>3</v>
      </c>
      <c r="B8" s="219"/>
      <c r="C8" s="220"/>
      <c r="D8" s="425" t="s">
        <v>188</v>
      </c>
      <c r="E8" s="426"/>
      <c r="F8" s="426"/>
      <c r="G8" s="426"/>
      <c r="H8" s="426"/>
      <c r="I8" s="426"/>
      <c r="J8" s="427"/>
      <c r="K8" s="114"/>
      <c r="L8" s="226" t="s">
        <v>5</v>
      </c>
      <c r="M8" s="226"/>
      <c r="N8" s="226"/>
      <c r="O8" s="227" t="s">
        <v>194</v>
      </c>
      <c r="P8" s="228"/>
      <c r="Q8" s="229"/>
    </row>
    <row r="9" spans="1:17" x14ac:dyDescent="0.25">
      <c r="A9" s="124"/>
      <c r="B9" s="124"/>
      <c r="C9" s="115"/>
      <c r="D9" s="115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</row>
    <row r="10" spans="1:17" ht="28.5" customHeight="1" x14ac:dyDescent="0.25">
      <c r="A10" s="230" t="s">
        <v>6</v>
      </c>
      <c r="B10" s="230"/>
      <c r="C10" s="230"/>
      <c r="D10" s="231" t="s">
        <v>7</v>
      </c>
      <c r="E10" s="232"/>
      <c r="F10" s="232"/>
      <c r="G10" s="232"/>
      <c r="H10" s="232"/>
      <c r="I10" s="232"/>
      <c r="J10" s="233"/>
      <c r="K10" s="112"/>
      <c r="L10" s="260" t="s">
        <v>8</v>
      </c>
      <c r="M10" s="235"/>
      <c r="N10" s="393" t="s">
        <v>219</v>
      </c>
      <c r="O10" s="394"/>
      <c r="P10" s="394"/>
      <c r="Q10" s="395"/>
    </row>
    <row r="11" spans="1:17" x14ac:dyDescent="0.25">
      <c r="A11" s="111"/>
      <c r="B11" s="111"/>
      <c r="C11" s="111"/>
      <c r="D11" s="115"/>
      <c r="E11" s="115"/>
      <c r="F11" s="115"/>
      <c r="G11" s="115"/>
      <c r="H11" s="115"/>
      <c r="I11" s="115"/>
      <c r="J11" s="115"/>
      <c r="K11" s="115"/>
      <c r="L11" s="124"/>
      <c r="M11" s="19"/>
      <c r="N11" s="19"/>
      <c r="O11" s="19"/>
      <c r="P11" s="121"/>
    </row>
    <row r="12" spans="1:17" ht="36" customHeight="1" x14ac:dyDescent="0.25">
      <c r="A12" s="230" t="s">
        <v>10</v>
      </c>
      <c r="B12" s="230"/>
      <c r="C12" s="230"/>
      <c r="D12" s="237" t="s">
        <v>187</v>
      </c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9"/>
    </row>
    <row r="13" spans="1:17" x14ac:dyDescent="0.25">
      <c r="A13" s="111"/>
      <c r="B13" s="111"/>
      <c r="C13" s="1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24.75" customHeight="1" x14ac:dyDescent="0.25">
      <c r="A14" s="230" t="s">
        <v>12</v>
      </c>
      <c r="B14" s="243"/>
      <c r="C14" s="243"/>
      <c r="D14" s="335" t="s">
        <v>211</v>
      </c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5"/>
    </row>
    <row r="15" spans="1:17" x14ac:dyDescent="0.25">
      <c r="A15" s="111"/>
      <c r="B15" s="111"/>
      <c r="C15" s="1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x14ac:dyDescent="0.25">
      <c r="A16" s="203" t="s">
        <v>14</v>
      </c>
      <c r="B16" s="204"/>
      <c r="C16" s="204"/>
      <c r="D16" s="209" t="s">
        <v>15</v>
      </c>
      <c r="E16" s="209"/>
      <c r="F16" s="209"/>
      <c r="G16" s="209"/>
      <c r="H16" s="209" t="s">
        <v>16</v>
      </c>
      <c r="I16" s="209"/>
      <c r="J16" s="210" t="s">
        <v>17</v>
      </c>
      <c r="K16" s="210"/>
      <c r="L16" s="210"/>
      <c r="M16" s="210"/>
      <c r="N16" s="210"/>
      <c r="O16" s="211" t="s">
        <v>18</v>
      </c>
      <c r="P16" s="212"/>
      <c r="Q16" s="213"/>
    </row>
    <row r="17" spans="1:17" ht="36" x14ac:dyDescent="0.25">
      <c r="A17" s="205"/>
      <c r="B17" s="206"/>
      <c r="C17" s="206"/>
      <c r="D17" s="209"/>
      <c r="E17" s="209"/>
      <c r="F17" s="209"/>
      <c r="G17" s="209"/>
      <c r="H17" s="209"/>
      <c r="I17" s="209"/>
      <c r="J17" s="168" t="s">
        <v>19</v>
      </c>
      <c r="K17" s="169" t="s">
        <v>20</v>
      </c>
      <c r="L17" s="169" t="s">
        <v>21</v>
      </c>
      <c r="M17" s="170" t="s">
        <v>22</v>
      </c>
      <c r="N17" s="170" t="s">
        <v>23</v>
      </c>
      <c r="O17" s="169" t="s">
        <v>21</v>
      </c>
      <c r="P17" s="170" t="s">
        <v>24</v>
      </c>
      <c r="Q17" s="170" t="s">
        <v>23</v>
      </c>
    </row>
    <row r="18" spans="1:17" x14ac:dyDescent="0.25">
      <c r="A18" s="207"/>
      <c r="B18" s="208"/>
      <c r="C18" s="208"/>
      <c r="D18" s="338">
        <v>14853943.23</v>
      </c>
      <c r="E18" s="338"/>
      <c r="F18" s="338"/>
      <c r="G18" s="338"/>
      <c r="H18" s="338">
        <v>16065335.140000001</v>
      </c>
      <c r="I18" s="338"/>
      <c r="J18" s="195">
        <v>3712235.76</v>
      </c>
      <c r="K18" s="195">
        <v>1662299.22</v>
      </c>
      <c r="L18" s="195">
        <v>5907644.4900000002</v>
      </c>
      <c r="M18" s="196">
        <v>5387802.1200000001</v>
      </c>
      <c r="N18" s="197">
        <f>M18/L18</f>
        <v>0.91200513658532623</v>
      </c>
      <c r="O18" s="198">
        <v>5907644.4900000002</v>
      </c>
      <c r="P18" s="198">
        <v>5387802.1200000001</v>
      </c>
      <c r="Q18" s="200">
        <f>P18/O18</f>
        <v>0.91200513658532623</v>
      </c>
    </row>
    <row r="19" spans="1:17" x14ac:dyDescent="0.25">
      <c r="A19" s="111"/>
      <c r="B19" s="111"/>
      <c r="C19" s="111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</row>
    <row r="20" spans="1:17" x14ac:dyDescent="0.25">
      <c r="A20" s="230" t="s">
        <v>113</v>
      </c>
      <c r="B20" s="230"/>
      <c r="C20" s="230"/>
      <c r="D20" s="21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</row>
    <row r="21" spans="1:17" x14ac:dyDescent="0.25">
      <c r="A21" s="124"/>
      <c r="B21" s="124"/>
      <c r="C21" s="19"/>
      <c r="D21" s="19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7" ht="27.75" customHeight="1" x14ac:dyDescent="0.25">
      <c r="A22" s="219" t="s">
        <v>26</v>
      </c>
      <c r="B22" s="219"/>
      <c r="C22" s="220"/>
      <c r="D22" s="425" t="s">
        <v>220</v>
      </c>
      <c r="E22" s="426"/>
      <c r="F22" s="426"/>
      <c r="G22" s="426"/>
      <c r="H22" s="426"/>
      <c r="I22" s="426"/>
      <c r="J22" s="426"/>
      <c r="K22" s="426"/>
      <c r="L22" s="171"/>
      <c r="M22" s="171"/>
      <c r="N22" s="171"/>
      <c r="O22" s="172" t="s">
        <v>28</v>
      </c>
      <c r="P22" s="227" t="s">
        <v>221</v>
      </c>
      <c r="Q22" s="229"/>
    </row>
    <row r="23" spans="1:17" x14ac:dyDescent="0.25">
      <c r="A23" s="124"/>
      <c r="B23" s="124"/>
      <c r="C23" s="25"/>
      <c r="D23" s="25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7" ht="27" customHeight="1" x14ac:dyDescent="0.25">
      <c r="A24" s="230" t="s">
        <v>29</v>
      </c>
      <c r="B24" s="230"/>
      <c r="C24" s="424"/>
      <c r="D24" s="425" t="s">
        <v>222</v>
      </c>
      <c r="E24" s="426"/>
      <c r="F24" s="426"/>
      <c r="G24" s="426"/>
      <c r="H24" s="426"/>
      <c r="I24" s="426"/>
      <c r="J24" s="426"/>
      <c r="K24" s="426"/>
      <c r="L24" s="426"/>
      <c r="M24" s="426"/>
      <c r="N24" s="426"/>
      <c r="O24" s="426"/>
      <c r="P24" s="426"/>
      <c r="Q24" s="427"/>
    </row>
    <row r="25" spans="1:17" x14ac:dyDescent="0.25">
      <c r="A25" s="124"/>
      <c r="B25" s="124"/>
      <c r="C25" s="25"/>
      <c r="D25" s="25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7" ht="24.75" customHeight="1" x14ac:dyDescent="0.25">
      <c r="A26" s="230" t="s">
        <v>31</v>
      </c>
      <c r="B26" s="230"/>
      <c r="C26" s="424"/>
      <c r="D26" s="425" t="s">
        <v>223</v>
      </c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  <c r="P26" s="426"/>
      <c r="Q26" s="427"/>
    </row>
    <row r="27" spans="1:17" x14ac:dyDescent="0.25">
      <c r="A27" s="124"/>
      <c r="B27" s="124"/>
      <c r="C27" s="25"/>
      <c r="D27" s="26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7" x14ac:dyDescent="0.25">
      <c r="A28" s="219" t="s">
        <v>33</v>
      </c>
      <c r="B28" s="219"/>
      <c r="C28" s="220"/>
      <c r="D28" s="425" t="s">
        <v>127</v>
      </c>
      <c r="E28" s="426"/>
      <c r="F28" s="426"/>
      <c r="G28" s="427"/>
      <c r="H28" s="124"/>
      <c r="I28" s="27" t="s">
        <v>35</v>
      </c>
      <c r="J28" s="27"/>
      <c r="K28" s="27"/>
      <c r="L28" s="27"/>
      <c r="M28" s="27"/>
      <c r="N28" s="27"/>
      <c r="O28" s="252" t="s">
        <v>199</v>
      </c>
      <c r="P28" s="253"/>
    </row>
    <row r="29" spans="1:17" x14ac:dyDescent="0.25">
      <c r="A29" s="124"/>
      <c r="B29" s="124"/>
      <c r="C29" s="111"/>
      <c r="D29" s="173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</row>
    <row r="30" spans="1:17" ht="26.25" customHeight="1" x14ac:dyDescent="0.25">
      <c r="A30" s="219" t="s">
        <v>37</v>
      </c>
      <c r="B30" s="219"/>
      <c r="C30" s="220"/>
      <c r="D30" s="241" t="s">
        <v>196</v>
      </c>
      <c r="E30" s="241"/>
      <c r="F30" s="241"/>
      <c r="G30" s="242"/>
      <c r="H30" s="124"/>
      <c r="I30" s="219" t="s">
        <v>39</v>
      </c>
      <c r="J30" s="219"/>
      <c r="K30" s="219"/>
      <c r="L30" s="219"/>
      <c r="M30" s="219"/>
      <c r="N30" s="227" t="s">
        <v>83</v>
      </c>
      <c r="O30" s="228"/>
      <c r="P30" s="229"/>
    </row>
    <row r="31" spans="1:17" x14ac:dyDescent="0.25">
      <c r="A31" s="113"/>
      <c r="B31" s="113"/>
      <c r="C31" s="113"/>
      <c r="D31" s="30"/>
      <c r="E31" s="113"/>
      <c r="F31" s="113"/>
      <c r="G31" s="113"/>
      <c r="H31" s="124"/>
      <c r="I31" s="113"/>
      <c r="J31" s="113"/>
      <c r="K31" s="113"/>
      <c r="L31" s="113"/>
      <c r="M31" s="113"/>
      <c r="N31" s="114"/>
      <c r="O31" s="114"/>
      <c r="P31" s="114"/>
    </row>
    <row r="32" spans="1:17" ht="15" x14ac:dyDescent="0.25">
      <c r="A32" s="124"/>
      <c r="B32" s="124"/>
      <c r="C32" s="31"/>
      <c r="D32" s="31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</row>
    <row r="33" spans="1:16" x14ac:dyDescent="0.25">
      <c r="A33" s="230" t="s">
        <v>41</v>
      </c>
      <c r="B33" s="230"/>
      <c r="C33" s="230"/>
      <c r="D33" s="260" t="s">
        <v>42</v>
      </c>
      <c r="E33" s="260"/>
      <c r="F33" s="260"/>
      <c r="G33" s="260"/>
      <c r="H33" s="110" t="s">
        <v>43</v>
      </c>
      <c r="I33" s="124"/>
      <c r="J33" s="124"/>
      <c r="K33" s="124"/>
      <c r="L33" s="124"/>
      <c r="M33" s="124"/>
      <c r="N33" s="124"/>
      <c r="O33" s="124"/>
      <c r="P33" s="124"/>
    </row>
    <row r="34" spans="1:16" x14ac:dyDescent="0.25">
      <c r="A34" s="34"/>
      <c r="B34" s="34"/>
      <c r="C34" s="34"/>
      <c r="D34" s="121"/>
      <c r="E34" s="121"/>
      <c r="F34" s="121"/>
      <c r="G34" s="121"/>
      <c r="H34" s="124"/>
      <c r="I34" s="124"/>
      <c r="J34" s="124"/>
      <c r="K34" s="124"/>
      <c r="L34" s="124"/>
      <c r="M34" s="124"/>
      <c r="N34" s="124"/>
      <c r="O34" s="124"/>
      <c r="P34" s="124"/>
    </row>
    <row r="35" spans="1:16" x14ac:dyDescent="0.25">
      <c r="A35" s="409" t="s">
        <v>44</v>
      </c>
      <c r="B35" s="410"/>
      <c r="C35" s="411"/>
      <c r="D35" s="414" t="s">
        <v>45</v>
      </c>
      <c r="E35" s="415"/>
      <c r="F35" s="416"/>
      <c r="G35" s="419" t="s">
        <v>46</v>
      </c>
      <c r="H35" s="421" t="s">
        <v>17</v>
      </c>
      <c r="I35" s="422"/>
      <c r="J35" s="423"/>
      <c r="K35" s="174"/>
      <c r="L35" s="421" t="s">
        <v>47</v>
      </c>
      <c r="M35" s="422"/>
      <c r="N35" s="423"/>
      <c r="O35" s="428" t="s">
        <v>48</v>
      </c>
      <c r="P35" s="430" t="s">
        <v>49</v>
      </c>
    </row>
    <row r="36" spans="1:16" ht="17.25" customHeight="1" x14ac:dyDescent="0.25">
      <c r="A36" s="412"/>
      <c r="B36" s="265"/>
      <c r="C36" s="413"/>
      <c r="D36" s="417"/>
      <c r="E36" s="274"/>
      <c r="F36" s="418"/>
      <c r="G36" s="420"/>
      <c r="H36" s="419" t="s">
        <v>19</v>
      </c>
      <c r="I36" s="430" t="s">
        <v>50</v>
      </c>
      <c r="J36" s="430" t="s">
        <v>51</v>
      </c>
      <c r="K36" s="175"/>
      <c r="L36" s="432" t="s">
        <v>19</v>
      </c>
      <c r="M36" s="430" t="s">
        <v>50</v>
      </c>
      <c r="N36" s="432" t="s">
        <v>51</v>
      </c>
      <c r="O36" s="429"/>
      <c r="P36" s="431"/>
    </row>
    <row r="37" spans="1:16" ht="17.25" customHeight="1" x14ac:dyDescent="0.25">
      <c r="A37" s="267"/>
      <c r="B37" s="268"/>
      <c r="C37" s="269"/>
      <c r="D37" s="276"/>
      <c r="E37" s="277"/>
      <c r="F37" s="278"/>
      <c r="G37" s="251"/>
      <c r="H37" s="251"/>
      <c r="I37" s="249"/>
      <c r="J37" s="249"/>
      <c r="K37" s="118"/>
      <c r="L37" s="255"/>
      <c r="M37" s="249"/>
      <c r="N37" s="255"/>
      <c r="O37" s="294"/>
      <c r="P37" s="249"/>
    </row>
    <row r="38" spans="1:16" ht="29.25" customHeight="1" x14ac:dyDescent="0.25">
      <c r="A38" s="403" t="s">
        <v>224</v>
      </c>
      <c r="B38" s="404"/>
      <c r="C38" s="405"/>
      <c r="D38" s="400" t="s">
        <v>225</v>
      </c>
      <c r="E38" s="401"/>
      <c r="F38" s="402"/>
      <c r="G38" s="176">
        <v>43528</v>
      </c>
      <c r="H38" s="177">
        <v>13528</v>
      </c>
      <c r="I38" s="177">
        <v>13528</v>
      </c>
      <c r="J38" s="178">
        <f>H38*1/I38</f>
        <v>1</v>
      </c>
      <c r="K38" s="176"/>
      <c r="L38" s="177">
        <v>43528</v>
      </c>
      <c r="M38" s="177">
        <v>13528</v>
      </c>
      <c r="N38" s="178">
        <f>+(M38*1)/L38</f>
        <v>0.31078845800404337</v>
      </c>
      <c r="O38" s="178">
        <f>+(M38*1)/L38</f>
        <v>0.31078845800404337</v>
      </c>
      <c r="P38" s="179"/>
    </row>
    <row r="39" spans="1:16" ht="29.25" customHeight="1" x14ac:dyDescent="0.2">
      <c r="A39" s="403" t="s">
        <v>226</v>
      </c>
      <c r="B39" s="404"/>
      <c r="C39" s="405"/>
      <c r="D39" s="400" t="s">
        <v>225</v>
      </c>
      <c r="E39" s="401"/>
      <c r="F39" s="402"/>
      <c r="G39" s="176"/>
      <c r="H39" s="176"/>
      <c r="I39" s="176"/>
      <c r="J39" s="178"/>
      <c r="K39" s="180"/>
      <c r="L39" s="176"/>
      <c r="M39" s="176"/>
      <c r="N39" s="178"/>
      <c r="O39" s="178"/>
      <c r="P39" s="181"/>
    </row>
    <row r="40" spans="1:16" s="47" customFormat="1" x14ac:dyDescent="0.2">
      <c r="A40" s="406"/>
      <c r="B40" s="407"/>
      <c r="C40" s="408"/>
      <c r="D40" s="43"/>
      <c r="E40" s="43"/>
      <c r="F40" s="44"/>
      <c r="G40" s="180"/>
      <c r="H40" s="180"/>
      <c r="I40" s="180"/>
      <c r="J40" s="180"/>
      <c r="K40" s="180"/>
      <c r="L40" s="180"/>
      <c r="M40" s="180"/>
      <c r="N40" s="180"/>
      <c r="O40" s="180"/>
      <c r="P40" s="180"/>
    </row>
    <row r="41" spans="1:16" x14ac:dyDescent="0.25">
      <c r="C41" s="48"/>
      <c r="D41" s="48"/>
      <c r="E41" s="49"/>
      <c r="F41" s="49"/>
      <c r="G41" s="49"/>
    </row>
    <row r="42" spans="1:16" ht="12.75" customHeight="1" x14ac:dyDescent="0.25">
      <c r="A42" s="226" t="s">
        <v>55</v>
      </c>
      <c r="B42" s="226"/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346"/>
    </row>
    <row r="43" spans="1:16" ht="15" customHeight="1" x14ac:dyDescent="0.25">
      <c r="A43" s="397" t="s">
        <v>56</v>
      </c>
      <c r="B43" s="398"/>
      <c r="C43" s="399"/>
      <c r="D43" s="291" t="s">
        <v>57</v>
      </c>
      <c r="E43" s="259"/>
      <c r="F43" s="259"/>
      <c r="G43" s="120">
        <v>2009</v>
      </c>
      <c r="H43" s="52">
        <v>2010</v>
      </c>
      <c r="I43" s="52">
        <v>2011</v>
      </c>
      <c r="J43" s="52">
        <v>2012</v>
      </c>
      <c r="K43" s="52"/>
      <c r="L43" s="52">
        <v>2013</v>
      </c>
      <c r="M43" s="52">
        <v>2014</v>
      </c>
      <c r="N43" s="120" t="s">
        <v>58</v>
      </c>
      <c r="O43" s="52" t="s">
        <v>49</v>
      </c>
    </row>
    <row r="44" spans="1:16" ht="27.75" customHeight="1" x14ac:dyDescent="0.25">
      <c r="A44" s="403" t="s">
        <v>226</v>
      </c>
      <c r="B44" s="404"/>
      <c r="C44" s="405"/>
      <c r="D44" s="400" t="s">
        <v>225</v>
      </c>
      <c r="E44" s="401"/>
      <c r="F44" s="402"/>
      <c r="G44" s="54"/>
      <c r="H44" s="54">
        <v>34784</v>
      </c>
      <c r="I44" s="54">
        <v>41516</v>
      </c>
      <c r="J44" s="54">
        <v>37861</v>
      </c>
      <c r="K44" s="55"/>
      <c r="L44" s="54">
        <v>44482</v>
      </c>
      <c r="M44" s="54">
        <v>45838</v>
      </c>
      <c r="N44" s="55">
        <v>43528</v>
      </c>
      <c r="O44" s="56"/>
    </row>
    <row r="45" spans="1:16" x14ac:dyDescent="0.25">
      <c r="A45" s="384"/>
      <c r="B45" s="385"/>
      <c r="C45" s="386"/>
      <c r="D45" s="387"/>
      <c r="E45" s="388"/>
      <c r="F45" s="389"/>
      <c r="G45" s="69"/>
      <c r="H45" s="69"/>
      <c r="I45" s="69"/>
      <c r="J45" s="69"/>
      <c r="K45" s="69"/>
      <c r="L45" s="69"/>
      <c r="M45" s="69"/>
      <c r="N45" s="70"/>
      <c r="O45" s="70"/>
    </row>
    <row r="46" spans="1:16" x14ac:dyDescent="0.25">
      <c r="C46" s="113"/>
      <c r="D46" s="114"/>
      <c r="E46" s="114"/>
      <c r="F46" s="114"/>
      <c r="G46" s="58"/>
      <c r="H46" s="124"/>
      <c r="I46" s="124"/>
      <c r="J46" s="124"/>
      <c r="K46" s="124"/>
      <c r="L46" s="124"/>
      <c r="M46" s="124"/>
      <c r="N46" s="124"/>
      <c r="O46" s="124"/>
    </row>
    <row r="47" spans="1:16" ht="12.75" customHeight="1" x14ac:dyDescent="0.25">
      <c r="A47" s="219" t="s">
        <v>59</v>
      </c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</row>
    <row r="49" spans="1:16" ht="15" customHeight="1" x14ac:dyDescent="0.25">
      <c r="A49" s="296" t="s">
        <v>60</v>
      </c>
      <c r="B49" s="296"/>
      <c r="C49" s="296"/>
      <c r="D49" s="296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</row>
    <row r="51" spans="1:16" ht="15" customHeight="1" x14ac:dyDescent="0.25">
      <c r="A51" s="295" t="s">
        <v>61</v>
      </c>
      <c r="B51" s="295"/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</row>
    <row r="52" spans="1:16" ht="15" customHeight="1" x14ac:dyDescent="0.25">
      <c r="A52" s="295" t="s">
        <v>62</v>
      </c>
      <c r="B52" s="295"/>
      <c r="C52" s="295"/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295"/>
    </row>
    <row r="53" spans="1:16" ht="15" customHeight="1" x14ac:dyDescent="0.25">
      <c r="A53" s="4" t="s">
        <v>63</v>
      </c>
    </row>
    <row r="55" spans="1:16" x14ac:dyDescent="0.25">
      <c r="A55" s="297" t="s">
        <v>64</v>
      </c>
      <c r="B55" s="297"/>
      <c r="C55" s="297"/>
      <c r="D55" s="297"/>
      <c r="E55" s="297"/>
      <c r="F55" s="297"/>
      <c r="G55" s="297"/>
      <c r="H55" s="297"/>
      <c r="I55" s="297"/>
      <c r="J55" s="297"/>
      <c r="K55" s="297"/>
      <c r="L55" s="297"/>
      <c r="M55" s="297"/>
      <c r="N55" s="297"/>
      <c r="O55" s="297"/>
      <c r="P55" s="297"/>
    </row>
    <row r="56" spans="1:16" x14ac:dyDescent="0.25">
      <c r="A56" s="295" t="s">
        <v>68</v>
      </c>
      <c r="B56" s="295"/>
      <c r="C56" s="295"/>
    </row>
    <row r="57" spans="1:16" ht="15" x14ac:dyDescent="0.25">
      <c r="A57" s="61" t="s">
        <v>66</v>
      </c>
      <c r="F57" s="298" t="s">
        <v>65</v>
      </c>
      <c r="G57" s="299"/>
      <c r="H57" s="299"/>
      <c r="I57" s="299"/>
      <c r="J57" s="299"/>
      <c r="K57" s="299"/>
      <c r="L57" s="299"/>
    </row>
    <row r="58" spans="1:16" x14ac:dyDescent="0.25">
      <c r="A58" s="66" t="s">
        <v>67</v>
      </c>
    </row>
    <row r="59" spans="1:16" x14ac:dyDescent="0.25">
      <c r="A59" s="65"/>
    </row>
    <row r="60" spans="1:16" x14ac:dyDescent="0.25">
      <c r="A60" s="59"/>
    </row>
    <row r="61" spans="1:16" x14ac:dyDescent="0.25">
      <c r="A61" s="59"/>
    </row>
    <row r="62" spans="1:16" x14ac:dyDescent="0.25">
      <c r="A62" s="60"/>
    </row>
    <row r="65" spans="1:16" x14ac:dyDescent="0.25">
      <c r="A65" s="295" t="s">
        <v>69</v>
      </c>
      <c r="B65" s="295"/>
      <c r="C65" s="295"/>
    </row>
    <row r="66" spans="1:16" x14ac:dyDescent="0.25">
      <c r="A66" s="313" t="s">
        <v>218</v>
      </c>
      <c r="B66" s="314"/>
      <c r="C66" s="314"/>
      <c r="D66" s="314"/>
      <c r="E66" s="314"/>
      <c r="F66" s="314"/>
      <c r="G66" s="314"/>
      <c r="H66" s="314"/>
      <c r="I66" s="314"/>
      <c r="J66" s="314"/>
      <c r="K66" s="314"/>
      <c r="L66" s="314"/>
      <c r="M66" s="314"/>
      <c r="N66" s="314"/>
      <c r="O66" s="314"/>
      <c r="P66" s="315"/>
    </row>
    <row r="67" spans="1:16" x14ac:dyDescent="0.25">
      <c r="A67" s="316"/>
      <c r="B67" s="317"/>
      <c r="C67" s="317"/>
      <c r="D67" s="317"/>
      <c r="E67" s="317"/>
      <c r="F67" s="317"/>
      <c r="G67" s="317"/>
      <c r="H67" s="317"/>
      <c r="I67" s="317"/>
      <c r="J67" s="317"/>
      <c r="K67" s="317"/>
      <c r="L67" s="317"/>
      <c r="M67" s="317"/>
      <c r="N67" s="317"/>
      <c r="O67" s="317"/>
      <c r="P67" s="318"/>
    </row>
    <row r="68" spans="1:16" x14ac:dyDescent="0.25">
      <c r="A68" s="319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320"/>
      <c r="P68" s="321"/>
    </row>
    <row r="69" spans="1:16" x14ac:dyDescent="0.25">
      <c r="A69" s="182"/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4"/>
    </row>
    <row r="70" spans="1:16" s="124" customFormat="1" ht="25.5" x14ac:dyDescent="0.25">
      <c r="A70" s="322" t="s">
        <v>70</v>
      </c>
      <c r="B70" s="322"/>
      <c r="C70" s="322"/>
      <c r="D70" s="322"/>
      <c r="E70" s="322"/>
      <c r="F70" s="322" t="s">
        <v>71</v>
      </c>
      <c r="G70" s="322"/>
      <c r="H70" s="322"/>
      <c r="I70" s="322" t="s">
        <v>72</v>
      </c>
      <c r="J70" s="322"/>
      <c r="K70" s="322" t="s">
        <v>73</v>
      </c>
      <c r="L70" s="322"/>
      <c r="M70" s="322"/>
      <c r="N70" s="158" t="s">
        <v>201</v>
      </c>
      <c r="O70" s="158" t="s">
        <v>76</v>
      </c>
      <c r="P70" s="159" t="s">
        <v>202</v>
      </c>
    </row>
    <row r="71" spans="1:16" s="124" customFormat="1" ht="24.75" customHeight="1" x14ac:dyDescent="0.25">
      <c r="A71" s="376" t="s">
        <v>142</v>
      </c>
      <c r="B71" s="376"/>
      <c r="C71" s="376"/>
      <c r="D71" s="376"/>
      <c r="E71" s="376"/>
      <c r="F71" s="324"/>
      <c r="G71" s="324"/>
      <c r="H71" s="324"/>
      <c r="I71" s="377"/>
      <c r="J71" s="377"/>
      <c r="K71" s="377"/>
      <c r="L71" s="377"/>
      <c r="M71" s="377"/>
      <c r="N71" s="188"/>
      <c r="O71" s="188"/>
      <c r="P71" s="188"/>
    </row>
    <row r="72" spans="1:16" s="124" customFormat="1" ht="24.75" customHeight="1" x14ac:dyDescent="0.25">
      <c r="A72" s="360" t="s">
        <v>143</v>
      </c>
      <c r="B72" s="360"/>
      <c r="C72" s="360"/>
      <c r="D72" s="360"/>
      <c r="E72" s="360"/>
      <c r="F72" s="358" t="s">
        <v>75</v>
      </c>
      <c r="G72" s="358"/>
      <c r="H72" s="358"/>
      <c r="I72" s="330">
        <v>473</v>
      </c>
      <c r="J72" s="330"/>
      <c r="K72" s="358">
        <v>473</v>
      </c>
      <c r="L72" s="358"/>
      <c r="M72" s="358"/>
      <c r="N72" s="122">
        <v>1973</v>
      </c>
      <c r="O72" s="129">
        <v>0</v>
      </c>
      <c r="P72" s="136">
        <f>+(K72+1)/N72</f>
        <v>0.2402432843385707</v>
      </c>
    </row>
    <row r="73" spans="1:16" s="124" customFormat="1" ht="24.75" customHeight="1" x14ac:dyDescent="0.25">
      <c r="A73" s="360" t="s">
        <v>144</v>
      </c>
      <c r="B73" s="360"/>
      <c r="C73" s="360"/>
      <c r="D73" s="360"/>
      <c r="E73" s="360"/>
      <c r="F73" s="358" t="s">
        <v>75</v>
      </c>
      <c r="G73" s="358"/>
      <c r="H73" s="358"/>
      <c r="I73" s="330">
        <v>953</v>
      </c>
      <c r="J73" s="330"/>
      <c r="K73" s="358">
        <v>953</v>
      </c>
      <c r="L73" s="358"/>
      <c r="M73" s="358"/>
      <c r="N73" s="122">
        <v>3553</v>
      </c>
      <c r="O73" s="129">
        <v>0</v>
      </c>
      <c r="P73" s="136">
        <f t="shared" ref="P73:P74" si="0">+(K73+1)/N73</f>
        <v>0.26850548831972981</v>
      </c>
    </row>
    <row r="74" spans="1:16" s="124" customFormat="1" ht="24.75" customHeight="1" x14ac:dyDescent="0.25">
      <c r="A74" s="360" t="s">
        <v>145</v>
      </c>
      <c r="B74" s="360"/>
      <c r="C74" s="360"/>
      <c r="D74" s="360"/>
      <c r="E74" s="360"/>
      <c r="F74" s="358" t="s">
        <v>112</v>
      </c>
      <c r="G74" s="358"/>
      <c r="H74" s="358"/>
      <c r="I74" s="330">
        <v>12</v>
      </c>
      <c r="J74" s="330"/>
      <c r="K74" s="396">
        <v>12</v>
      </c>
      <c r="L74" s="396"/>
      <c r="M74" s="396"/>
      <c r="N74" s="122">
        <v>15</v>
      </c>
      <c r="O74" s="129">
        <v>0</v>
      </c>
      <c r="P74" s="136">
        <f t="shared" si="0"/>
        <v>0.8666666666666667</v>
      </c>
    </row>
    <row r="75" spans="1:16" s="124" customFormat="1" ht="24.75" customHeight="1" x14ac:dyDescent="0.25">
      <c r="A75" s="360" t="s">
        <v>146</v>
      </c>
      <c r="B75" s="360"/>
      <c r="C75" s="360"/>
      <c r="D75" s="360"/>
      <c r="E75" s="360"/>
      <c r="F75" s="358" t="s">
        <v>112</v>
      </c>
      <c r="G75" s="358"/>
      <c r="H75" s="358"/>
      <c r="I75" s="330">
        <v>0</v>
      </c>
      <c r="J75" s="330"/>
      <c r="K75" s="396">
        <v>0</v>
      </c>
      <c r="L75" s="396"/>
      <c r="M75" s="396"/>
      <c r="N75" s="122">
        <v>1</v>
      </c>
      <c r="O75" s="129">
        <v>0</v>
      </c>
      <c r="P75" s="136">
        <v>0</v>
      </c>
    </row>
    <row r="76" spans="1:16" s="124" customFormat="1" ht="24.75" customHeight="1" x14ac:dyDescent="0.25">
      <c r="A76" s="375" t="s">
        <v>147</v>
      </c>
      <c r="B76" s="375"/>
      <c r="C76" s="375"/>
      <c r="D76" s="375"/>
      <c r="E76" s="375"/>
      <c r="F76" s="358"/>
      <c r="G76" s="358"/>
      <c r="H76" s="358"/>
      <c r="I76" s="330"/>
      <c r="J76" s="330"/>
      <c r="K76" s="396"/>
      <c r="L76" s="396"/>
      <c r="M76" s="396"/>
      <c r="N76" s="122"/>
      <c r="O76" s="129"/>
      <c r="P76" s="136"/>
    </row>
    <row r="77" spans="1:16" s="124" customFormat="1" ht="24.75" customHeight="1" x14ac:dyDescent="0.25">
      <c r="A77" s="360" t="s">
        <v>148</v>
      </c>
      <c r="B77" s="360"/>
      <c r="C77" s="360"/>
      <c r="D77" s="360"/>
      <c r="E77" s="360"/>
      <c r="F77" s="358" t="s">
        <v>140</v>
      </c>
      <c r="G77" s="358"/>
      <c r="H77" s="358"/>
      <c r="I77" s="330">
        <v>0</v>
      </c>
      <c r="J77" s="330"/>
      <c r="K77" s="396">
        <v>0</v>
      </c>
      <c r="L77" s="396"/>
      <c r="M77" s="396"/>
      <c r="N77" s="122">
        <v>6</v>
      </c>
      <c r="O77" s="129">
        <v>0</v>
      </c>
      <c r="P77" s="136">
        <v>0</v>
      </c>
    </row>
    <row r="78" spans="1:16" s="124" customFormat="1" ht="24.75" customHeight="1" x14ac:dyDescent="0.25">
      <c r="A78" s="360" t="s">
        <v>149</v>
      </c>
      <c r="B78" s="360"/>
      <c r="C78" s="360"/>
      <c r="D78" s="360"/>
      <c r="E78" s="360"/>
      <c r="F78" s="358" t="s">
        <v>140</v>
      </c>
      <c r="G78" s="358"/>
      <c r="H78" s="358"/>
      <c r="I78" s="330">
        <v>0</v>
      </c>
      <c r="J78" s="330"/>
      <c r="K78" s="396">
        <v>0</v>
      </c>
      <c r="L78" s="396"/>
      <c r="M78" s="396"/>
      <c r="N78" s="122">
        <v>1</v>
      </c>
      <c r="O78" s="129">
        <v>0</v>
      </c>
      <c r="P78" s="136">
        <v>0</v>
      </c>
    </row>
    <row r="79" spans="1:16" s="124" customFormat="1" ht="24.75" customHeight="1" x14ac:dyDescent="0.25">
      <c r="A79" s="360" t="s">
        <v>150</v>
      </c>
      <c r="B79" s="360"/>
      <c r="C79" s="360"/>
      <c r="D79" s="360"/>
      <c r="E79" s="360"/>
      <c r="F79" s="358" t="s">
        <v>140</v>
      </c>
      <c r="G79" s="358"/>
      <c r="H79" s="358"/>
      <c r="I79" s="330">
        <v>0</v>
      </c>
      <c r="J79" s="330"/>
      <c r="K79" s="396">
        <v>0</v>
      </c>
      <c r="L79" s="396"/>
      <c r="M79" s="396"/>
      <c r="N79" s="122">
        <v>1</v>
      </c>
      <c r="O79" s="129">
        <v>0</v>
      </c>
      <c r="P79" s="136">
        <v>0</v>
      </c>
    </row>
    <row r="80" spans="1:16" s="124" customFormat="1" ht="24.75" customHeight="1" x14ac:dyDescent="0.25">
      <c r="A80" s="360" t="s">
        <v>151</v>
      </c>
      <c r="B80" s="360"/>
      <c r="C80" s="360"/>
      <c r="D80" s="360"/>
      <c r="E80" s="360"/>
      <c r="F80" s="358" t="s">
        <v>140</v>
      </c>
      <c r="G80" s="358"/>
      <c r="H80" s="358"/>
      <c r="I80" s="330">
        <v>0</v>
      </c>
      <c r="J80" s="330"/>
      <c r="K80" s="396">
        <v>0</v>
      </c>
      <c r="L80" s="396"/>
      <c r="M80" s="396"/>
      <c r="N80" s="122">
        <v>1</v>
      </c>
      <c r="O80" s="129">
        <v>0</v>
      </c>
      <c r="P80" s="136">
        <v>0</v>
      </c>
    </row>
    <row r="81" spans="1:16" s="124" customFormat="1" ht="24.75" customHeight="1" x14ac:dyDescent="0.25">
      <c r="A81" s="360" t="s">
        <v>152</v>
      </c>
      <c r="B81" s="360"/>
      <c r="C81" s="360"/>
      <c r="D81" s="360"/>
      <c r="E81" s="360"/>
      <c r="F81" s="358" t="s">
        <v>140</v>
      </c>
      <c r="G81" s="358"/>
      <c r="H81" s="358"/>
      <c r="I81" s="330">
        <v>0</v>
      </c>
      <c r="J81" s="330"/>
      <c r="K81" s="396">
        <v>0</v>
      </c>
      <c r="L81" s="396"/>
      <c r="M81" s="396"/>
      <c r="N81" s="122">
        <v>3</v>
      </c>
      <c r="O81" s="129">
        <v>0</v>
      </c>
      <c r="P81" s="136">
        <v>0</v>
      </c>
    </row>
    <row r="82" spans="1:16" s="124" customFormat="1" ht="24.75" customHeight="1" x14ac:dyDescent="0.25">
      <c r="A82" s="360" t="s">
        <v>153</v>
      </c>
      <c r="B82" s="360"/>
      <c r="C82" s="360"/>
      <c r="D82" s="360"/>
      <c r="E82" s="360"/>
      <c r="F82" s="358" t="s">
        <v>140</v>
      </c>
      <c r="G82" s="358"/>
      <c r="H82" s="358"/>
      <c r="I82" s="330">
        <v>0</v>
      </c>
      <c r="J82" s="330"/>
      <c r="K82" s="396">
        <v>0</v>
      </c>
      <c r="L82" s="396"/>
      <c r="M82" s="396"/>
      <c r="N82" s="122">
        <v>1</v>
      </c>
      <c r="O82" s="129">
        <v>0</v>
      </c>
      <c r="P82" s="136">
        <v>0</v>
      </c>
    </row>
    <row r="83" spans="1:16" s="124" customFormat="1" ht="24.75" customHeight="1" x14ac:dyDescent="0.25">
      <c r="A83" s="360" t="s">
        <v>154</v>
      </c>
      <c r="B83" s="360"/>
      <c r="C83" s="360"/>
      <c r="D83" s="360"/>
      <c r="E83" s="360"/>
      <c r="F83" s="358" t="s">
        <v>140</v>
      </c>
      <c r="G83" s="358"/>
      <c r="H83" s="358"/>
      <c r="I83" s="330">
        <v>0</v>
      </c>
      <c r="J83" s="330"/>
      <c r="K83" s="396">
        <v>0</v>
      </c>
      <c r="L83" s="396"/>
      <c r="M83" s="396"/>
      <c r="N83" s="122">
        <v>1</v>
      </c>
      <c r="O83" s="129">
        <v>0</v>
      </c>
      <c r="P83" s="136">
        <v>0</v>
      </c>
    </row>
    <row r="84" spans="1:16" s="124" customFormat="1" ht="24.75" customHeight="1" x14ac:dyDescent="0.25">
      <c r="A84" s="360" t="s">
        <v>155</v>
      </c>
      <c r="B84" s="360"/>
      <c r="C84" s="360"/>
      <c r="D84" s="360"/>
      <c r="E84" s="360"/>
      <c r="F84" s="358" t="s">
        <v>140</v>
      </c>
      <c r="G84" s="358"/>
      <c r="H84" s="358"/>
      <c r="I84" s="330">
        <v>0</v>
      </c>
      <c r="J84" s="330"/>
      <c r="K84" s="396">
        <v>0</v>
      </c>
      <c r="L84" s="396"/>
      <c r="M84" s="396"/>
      <c r="N84" s="122">
        <v>1</v>
      </c>
      <c r="O84" s="129">
        <v>0</v>
      </c>
      <c r="P84" s="136">
        <v>0</v>
      </c>
    </row>
    <row r="85" spans="1:16" s="124" customFormat="1" ht="24.75" customHeight="1" x14ac:dyDescent="0.25">
      <c r="A85" s="360" t="s">
        <v>156</v>
      </c>
      <c r="B85" s="360"/>
      <c r="C85" s="360"/>
      <c r="D85" s="360"/>
      <c r="E85" s="360"/>
      <c r="F85" s="358" t="s">
        <v>140</v>
      </c>
      <c r="G85" s="358"/>
      <c r="H85" s="358"/>
      <c r="I85" s="330">
        <v>0</v>
      </c>
      <c r="J85" s="330"/>
      <c r="K85" s="396">
        <v>0</v>
      </c>
      <c r="L85" s="396"/>
      <c r="M85" s="396"/>
      <c r="N85" s="122">
        <v>1</v>
      </c>
      <c r="O85" s="129">
        <v>0</v>
      </c>
      <c r="P85" s="136">
        <v>0</v>
      </c>
    </row>
    <row r="86" spans="1:16" s="124" customFormat="1" ht="24.75" customHeight="1" x14ac:dyDescent="0.25">
      <c r="A86" s="375" t="s">
        <v>157</v>
      </c>
      <c r="B86" s="375"/>
      <c r="C86" s="375"/>
      <c r="D86" s="375"/>
      <c r="E86" s="375"/>
      <c r="F86" s="358"/>
      <c r="G86" s="358"/>
      <c r="H86" s="358"/>
      <c r="I86" s="330"/>
      <c r="J86" s="330"/>
      <c r="K86" s="396"/>
      <c r="L86" s="396"/>
      <c r="M86" s="396"/>
      <c r="N86" s="122"/>
      <c r="O86" s="129"/>
      <c r="P86" s="136"/>
    </row>
    <row r="87" spans="1:16" s="124" customFormat="1" ht="24.75" customHeight="1" x14ac:dyDescent="0.25">
      <c r="A87" s="360" t="s">
        <v>158</v>
      </c>
      <c r="B87" s="360"/>
      <c r="C87" s="360"/>
      <c r="D87" s="360"/>
      <c r="E87" s="360"/>
      <c r="F87" s="358" t="s">
        <v>75</v>
      </c>
      <c r="G87" s="358"/>
      <c r="H87" s="358"/>
      <c r="I87" s="330">
        <v>0</v>
      </c>
      <c r="J87" s="330"/>
      <c r="K87" s="396">
        <v>0</v>
      </c>
      <c r="L87" s="396"/>
      <c r="M87" s="396"/>
      <c r="N87" s="122">
        <v>1</v>
      </c>
      <c r="O87" s="129">
        <v>0</v>
      </c>
      <c r="P87" s="136">
        <v>0</v>
      </c>
    </row>
    <row r="88" spans="1:16" s="124" customFormat="1" ht="24.75" customHeight="1" x14ac:dyDescent="0.25">
      <c r="A88" s="360" t="s">
        <v>159</v>
      </c>
      <c r="B88" s="360"/>
      <c r="C88" s="360"/>
      <c r="D88" s="360"/>
      <c r="E88" s="360"/>
      <c r="F88" s="358" t="s">
        <v>75</v>
      </c>
      <c r="G88" s="358"/>
      <c r="H88" s="358"/>
      <c r="I88" s="330">
        <v>0</v>
      </c>
      <c r="J88" s="330"/>
      <c r="K88" s="396">
        <v>0</v>
      </c>
      <c r="L88" s="396"/>
      <c r="M88" s="396"/>
      <c r="N88" s="122">
        <v>1</v>
      </c>
      <c r="O88" s="129">
        <v>0</v>
      </c>
      <c r="P88" s="136">
        <v>0</v>
      </c>
    </row>
    <row r="89" spans="1:16" s="124" customFormat="1" ht="24.75" customHeight="1" x14ac:dyDescent="0.25">
      <c r="A89" s="360" t="s">
        <v>160</v>
      </c>
      <c r="B89" s="360"/>
      <c r="C89" s="360"/>
      <c r="D89" s="360"/>
      <c r="E89" s="360"/>
      <c r="F89" s="358" t="s">
        <v>75</v>
      </c>
      <c r="G89" s="358"/>
      <c r="H89" s="358"/>
      <c r="I89" s="330">
        <v>0</v>
      </c>
      <c r="J89" s="330"/>
      <c r="K89" s="396">
        <v>0</v>
      </c>
      <c r="L89" s="396"/>
      <c r="M89" s="396"/>
      <c r="N89" s="122">
        <v>3</v>
      </c>
      <c r="O89" s="129">
        <v>0</v>
      </c>
      <c r="P89" s="136">
        <v>0</v>
      </c>
    </row>
    <row r="90" spans="1:16" s="124" customFormat="1" ht="24.75" customHeight="1" x14ac:dyDescent="0.25">
      <c r="A90" s="360" t="s">
        <v>161</v>
      </c>
      <c r="B90" s="360"/>
      <c r="C90" s="360"/>
      <c r="D90" s="360"/>
      <c r="E90" s="360"/>
      <c r="F90" s="358" t="s">
        <v>112</v>
      </c>
      <c r="G90" s="358"/>
      <c r="H90" s="358"/>
      <c r="I90" s="330">
        <v>1</v>
      </c>
      <c r="J90" s="330"/>
      <c r="K90" s="396">
        <v>1</v>
      </c>
      <c r="L90" s="396"/>
      <c r="M90" s="396"/>
      <c r="N90" s="122">
        <v>4</v>
      </c>
      <c r="O90" s="129">
        <v>0</v>
      </c>
      <c r="P90" s="136">
        <f>+(K90*1)/N90</f>
        <v>0.25</v>
      </c>
    </row>
    <row r="91" spans="1:16" s="124" customFormat="1" ht="24.75" customHeight="1" x14ac:dyDescent="0.25">
      <c r="A91" s="375" t="s">
        <v>162</v>
      </c>
      <c r="B91" s="375"/>
      <c r="C91" s="375"/>
      <c r="D91" s="375"/>
      <c r="E91" s="375"/>
      <c r="F91" s="358"/>
      <c r="G91" s="358"/>
      <c r="H91" s="358"/>
      <c r="I91" s="330"/>
      <c r="J91" s="330"/>
      <c r="K91" s="396"/>
      <c r="L91" s="396"/>
      <c r="M91" s="396"/>
      <c r="N91" s="128"/>
      <c r="O91" s="129"/>
      <c r="P91" s="136"/>
    </row>
    <row r="92" spans="1:16" s="124" customFormat="1" ht="24.75" customHeight="1" x14ac:dyDescent="0.25">
      <c r="A92" s="360" t="s">
        <v>163</v>
      </c>
      <c r="B92" s="360"/>
      <c r="C92" s="360"/>
      <c r="D92" s="360"/>
      <c r="E92" s="360"/>
      <c r="F92" s="358" t="s">
        <v>87</v>
      </c>
      <c r="G92" s="358"/>
      <c r="H92" s="358"/>
      <c r="I92" s="330">
        <v>13528</v>
      </c>
      <c r="J92" s="330"/>
      <c r="K92" s="396">
        <v>13528</v>
      </c>
      <c r="L92" s="396"/>
      <c r="M92" s="396"/>
      <c r="N92" s="122">
        <v>43528</v>
      </c>
      <c r="O92" s="129">
        <v>0</v>
      </c>
      <c r="P92" s="136">
        <f>+(K92+1)/N92</f>
        <v>0.3108114317221099</v>
      </c>
    </row>
    <row r="93" spans="1:16" s="124" customFormat="1" ht="24.75" customHeight="1" x14ac:dyDescent="0.25">
      <c r="A93" s="375" t="s">
        <v>164</v>
      </c>
      <c r="B93" s="375"/>
      <c r="C93" s="375"/>
      <c r="D93" s="375"/>
      <c r="E93" s="375"/>
      <c r="F93" s="358"/>
      <c r="G93" s="358"/>
      <c r="H93" s="358"/>
      <c r="I93" s="330"/>
      <c r="J93" s="330"/>
      <c r="K93" s="396"/>
      <c r="L93" s="396"/>
      <c r="M93" s="396"/>
      <c r="N93" s="122"/>
      <c r="O93" s="129"/>
      <c r="P93" s="136"/>
    </row>
    <row r="94" spans="1:16" s="124" customFormat="1" ht="24.75" customHeight="1" x14ac:dyDescent="0.25">
      <c r="A94" s="360" t="s">
        <v>165</v>
      </c>
      <c r="B94" s="360"/>
      <c r="C94" s="360"/>
      <c r="D94" s="360"/>
      <c r="E94" s="360"/>
      <c r="F94" s="358" t="s">
        <v>168</v>
      </c>
      <c r="G94" s="358"/>
      <c r="H94" s="358"/>
      <c r="I94" s="330">
        <v>54</v>
      </c>
      <c r="J94" s="330"/>
      <c r="K94" s="396">
        <v>54</v>
      </c>
      <c r="L94" s="396"/>
      <c r="M94" s="396"/>
      <c r="N94" s="122">
        <v>129</v>
      </c>
      <c r="O94" s="129">
        <v>0</v>
      </c>
      <c r="P94" s="136">
        <f t="shared" ref="P94" si="1">+(K94+1)/N94</f>
        <v>0.4263565891472868</v>
      </c>
    </row>
    <row r="95" spans="1:16" s="124" customFormat="1" ht="24.75" customHeight="1" x14ac:dyDescent="0.25">
      <c r="A95" s="360" t="s">
        <v>166</v>
      </c>
      <c r="B95" s="360"/>
      <c r="C95" s="360"/>
      <c r="D95" s="360"/>
      <c r="E95" s="360"/>
      <c r="F95" s="358" t="s">
        <v>169</v>
      </c>
      <c r="G95" s="358"/>
      <c r="H95" s="358"/>
      <c r="I95" s="330">
        <v>1</v>
      </c>
      <c r="J95" s="330"/>
      <c r="K95" s="396">
        <v>1</v>
      </c>
      <c r="L95" s="396"/>
      <c r="M95" s="396"/>
      <c r="N95" s="122">
        <v>4</v>
      </c>
      <c r="O95" s="129">
        <v>0</v>
      </c>
      <c r="P95" s="136">
        <f>(1*1)/4</f>
        <v>0.25</v>
      </c>
    </row>
    <row r="96" spans="1:16" s="124" customFormat="1" ht="24.75" customHeight="1" x14ac:dyDescent="0.25">
      <c r="A96" s="360" t="s">
        <v>167</v>
      </c>
      <c r="B96" s="360"/>
      <c r="C96" s="360"/>
      <c r="D96" s="360"/>
      <c r="E96" s="360"/>
      <c r="F96" s="358" t="s">
        <v>75</v>
      </c>
      <c r="G96" s="358"/>
      <c r="H96" s="358"/>
      <c r="I96" s="330">
        <v>0</v>
      </c>
      <c r="J96" s="330"/>
      <c r="K96" s="396">
        <v>0</v>
      </c>
      <c r="L96" s="396"/>
      <c r="M96" s="396"/>
      <c r="N96" s="122">
        <v>1</v>
      </c>
      <c r="O96" s="129">
        <v>0</v>
      </c>
      <c r="P96" s="136">
        <v>0</v>
      </c>
    </row>
    <row r="97" spans="1:5" s="124" customFormat="1" x14ac:dyDescent="0.25">
      <c r="A97" s="374"/>
      <c r="B97" s="374"/>
      <c r="C97" s="374"/>
      <c r="D97" s="374"/>
      <c r="E97" s="374"/>
    </row>
    <row r="98" spans="1:5" s="124" customFormat="1" x14ac:dyDescent="0.25">
      <c r="A98" s="374"/>
      <c r="B98" s="374"/>
      <c r="C98" s="374"/>
      <c r="D98" s="374"/>
      <c r="E98" s="374"/>
    </row>
    <row r="99" spans="1:5" s="124" customFormat="1" x14ac:dyDescent="0.25">
      <c r="A99" s="374"/>
      <c r="B99" s="374"/>
      <c r="C99" s="374"/>
      <c r="D99" s="374"/>
      <c r="E99" s="374"/>
    </row>
    <row r="100" spans="1:5" s="124" customFormat="1" x14ac:dyDescent="0.25">
      <c r="A100" s="374"/>
      <c r="B100" s="374"/>
      <c r="C100" s="374"/>
      <c r="D100" s="374"/>
      <c r="E100" s="374"/>
    </row>
    <row r="101" spans="1:5" s="124" customFormat="1" x14ac:dyDescent="0.25">
      <c r="A101" s="374"/>
      <c r="B101" s="374"/>
      <c r="C101" s="374"/>
      <c r="D101" s="374"/>
      <c r="E101" s="374"/>
    </row>
    <row r="102" spans="1:5" s="124" customFormat="1" x14ac:dyDescent="0.25">
      <c r="A102" s="374"/>
      <c r="B102" s="374"/>
      <c r="C102" s="374"/>
      <c r="D102" s="374"/>
      <c r="E102" s="374"/>
    </row>
    <row r="103" spans="1:5" s="124" customFormat="1" x14ac:dyDescent="0.25">
      <c r="A103" s="374"/>
      <c r="B103" s="374"/>
      <c r="C103" s="374"/>
      <c r="D103" s="374"/>
      <c r="E103" s="374"/>
    </row>
    <row r="104" spans="1:5" s="124" customFormat="1" x14ac:dyDescent="0.25">
      <c r="A104" s="374"/>
      <c r="B104" s="374"/>
      <c r="C104" s="374"/>
      <c r="D104" s="374"/>
      <c r="E104" s="374"/>
    </row>
    <row r="105" spans="1:5" s="124" customFormat="1" x14ac:dyDescent="0.25">
      <c r="A105" s="374"/>
      <c r="B105" s="374"/>
      <c r="C105" s="374"/>
      <c r="D105" s="374"/>
      <c r="E105" s="374"/>
    </row>
    <row r="106" spans="1:5" s="124" customFormat="1" x14ac:dyDescent="0.25">
      <c r="A106" s="374"/>
      <c r="B106" s="374"/>
      <c r="C106" s="374"/>
      <c r="D106" s="374"/>
      <c r="E106" s="374"/>
    </row>
    <row r="107" spans="1:5" s="124" customFormat="1" x14ac:dyDescent="0.25">
      <c r="A107" s="374"/>
      <c r="B107" s="374"/>
      <c r="C107" s="374"/>
      <c r="D107" s="374"/>
      <c r="E107" s="374"/>
    </row>
    <row r="108" spans="1:5" s="124" customFormat="1" x14ac:dyDescent="0.25">
      <c r="A108" s="374"/>
      <c r="B108" s="374"/>
      <c r="C108" s="374"/>
      <c r="D108" s="374"/>
      <c r="E108" s="374"/>
    </row>
    <row r="109" spans="1:5" s="124" customFormat="1" x14ac:dyDescent="0.25">
      <c r="A109" s="374"/>
      <c r="B109" s="374"/>
      <c r="C109" s="374"/>
      <c r="D109" s="374"/>
      <c r="E109" s="374"/>
    </row>
    <row r="110" spans="1:5" s="124" customFormat="1" x14ac:dyDescent="0.25">
      <c r="A110" s="374"/>
      <c r="B110" s="374"/>
      <c r="C110" s="374"/>
      <c r="D110" s="374"/>
      <c r="E110" s="374"/>
    </row>
    <row r="111" spans="1:5" s="124" customFormat="1" x14ac:dyDescent="0.25">
      <c r="A111" s="374"/>
      <c r="B111" s="374"/>
      <c r="C111" s="374"/>
      <c r="D111" s="374"/>
      <c r="E111" s="374"/>
    </row>
    <row r="112" spans="1:5" s="124" customFormat="1" x14ac:dyDescent="0.25">
      <c r="A112" s="374"/>
      <c r="B112" s="374"/>
      <c r="C112" s="374"/>
      <c r="D112" s="374"/>
      <c r="E112" s="374"/>
    </row>
    <row r="113" spans="1:5" s="124" customFormat="1" x14ac:dyDescent="0.25">
      <c r="A113" s="374"/>
      <c r="B113" s="374"/>
      <c r="C113" s="374"/>
      <c r="D113" s="374"/>
      <c r="E113" s="374"/>
    </row>
    <row r="114" spans="1:5" s="124" customFormat="1" x14ac:dyDescent="0.25">
      <c r="A114" s="374"/>
      <c r="B114" s="374"/>
      <c r="C114" s="374"/>
      <c r="D114" s="374"/>
      <c r="E114" s="374"/>
    </row>
    <row r="115" spans="1:5" s="124" customFormat="1" x14ac:dyDescent="0.25">
      <c r="A115" s="374"/>
      <c r="B115" s="374"/>
      <c r="C115" s="374"/>
      <c r="D115" s="374"/>
      <c r="E115" s="374"/>
    </row>
    <row r="116" spans="1:5" s="124" customFormat="1" x14ac:dyDescent="0.25">
      <c r="A116" s="374"/>
      <c r="B116" s="374"/>
      <c r="C116" s="374"/>
      <c r="D116" s="374"/>
      <c r="E116" s="374"/>
    </row>
    <row r="117" spans="1:5" s="124" customFormat="1" x14ac:dyDescent="0.25">
      <c r="A117" s="374"/>
      <c r="B117" s="374"/>
      <c r="C117" s="374"/>
      <c r="D117" s="374"/>
      <c r="E117" s="374"/>
    </row>
    <row r="118" spans="1:5" s="124" customFormat="1" x14ac:dyDescent="0.25">
      <c r="A118" s="374"/>
      <c r="B118" s="374"/>
      <c r="C118" s="374"/>
      <c r="D118" s="374"/>
      <c r="E118" s="374"/>
    </row>
    <row r="119" spans="1:5" s="124" customFormat="1" x14ac:dyDescent="0.25">
      <c r="A119" s="374"/>
      <c r="B119" s="374"/>
      <c r="C119" s="374"/>
      <c r="D119" s="374"/>
      <c r="E119" s="374"/>
    </row>
    <row r="120" spans="1:5" s="124" customFormat="1" x14ac:dyDescent="0.25">
      <c r="A120" s="374"/>
      <c r="B120" s="374"/>
      <c r="C120" s="374"/>
      <c r="D120" s="374"/>
      <c r="E120" s="374"/>
    </row>
    <row r="121" spans="1:5" s="124" customFormat="1" x14ac:dyDescent="0.25">
      <c r="A121" s="374"/>
      <c r="B121" s="374"/>
      <c r="C121" s="374"/>
      <c r="D121" s="374"/>
      <c r="E121" s="374"/>
    </row>
    <row r="122" spans="1:5" s="124" customFormat="1" x14ac:dyDescent="0.25">
      <c r="A122" s="374"/>
      <c r="B122" s="374"/>
      <c r="C122" s="374"/>
      <c r="D122" s="374"/>
      <c r="E122" s="374"/>
    </row>
    <row r="123" spans="1:5" s="124" customFormat="1" x14ac:dyDescent="0.25">
      <c r="A123" s="374"/>
      <c r="B123" s="374"/>
      <c r="C123" s="374"/>
      <c r="D123" s="374"/>
      <c r="E123" s="374"/>
    </row>
    <row r="124" spans="1:5" s="124" customFormat="1" x14ac:dyDescent="0.25">
      <c r="A124" s="374"/>
      <c r="B124" s="374"/>
      <c r="C124" s="374"/>
      <c r="D124" s="374"/>
      <c r="E124" s="374"/>
    </row>
    <row r="125" spans="1:5" s="124" customFormat="1" x14ac:dyDescent="0.25">
      <c r="A125" s="374"/>
      <c r="B125" s="374"/>
      <c r="C125" s="374"/>
      <c r="D125" s="374"/>
      <c r="E125" s="374"/>
    </row>
    <row r="126" spans="1:5" s="124" customFormat="1" x14ac:dyDescent="0.25">
      <c r="A126" s="374"/>
      <c r="B126" s="374"/>
      <c r="C126" s="374"/>
      <c r="D126" s="374"/>
      <c r="E126" s="374"/>
    </row>
    <row r="127" spans="1:5" s="124" customFormat="1" x14ac:dyDescent="0.25">
      <c r="A127" s="374"/>
      <c r="B127" s="374"/>
      <c r="C127" s="374"/>
      <c r="D127" s="374"/>
      <c r="E127" s="374"/>
    </row>
    <row r="128" spans="1:5" s="124" customFormat="1" x14ac:dyDescent="0.25">
      <c r="A128" s="374"/>
      <c r="B128" s="374"/>
      <c r="C128" s="374"/>
      <c r="D128" s="374"/>
      <c r="E128" s="374"/>
    </row>
    <row r="129" spans="1:5" s="124" customFormat="1" x14ac:dyDescent="0.25">
      <c r="A129" s="374"/>
      <c r="B129" s="374"/>
      <c r="C129" s="374"/>
      <c r="D129" s="374"/>
      <c r="E129" s="374"/>
    </row>
    <row r="130" spans="1:5" s="124" customFormat="1" x14ac:dyDescent="0.25">
      <c r="A130" s="374"/>
      <c r="B130" s="374"/>
      <c r="C130" s="374"/>
      <c r="D130" s="374"/>
      <c r="E130" s="374"/>
    </row>
    <row r="131" spans="1:5" s="124" customFormat="1" x14ac:dyDescent="0.25">
      <c r="A131" s="374"/>
      <c r="B131" s="374"/>
      <c r="C131" s="374"/>
      <c r="D131" s="374"/>
      <c r="E131" s="374"/>
    </row>
    <row r="132" spans="1:5" s="124" customFormat="1" x14ac:dyDescent="0.25">
      <c r="A132" s="374"/>
      <c r="B132" s="374"/>
      <c r="C132" s="374"/>
      <c r="D132" s="374"/>
      <c r="E132" s="374"/>
    </row>
    <row r="133" spans="1:5" s="124" customFormat="1" x14ac:dyDescent="0.25">
      <c r="A133" s="374"/>
      <c r="B133" s="374"/>
      <c r="C133" s="374"/>
      <c r="D133" s="374"/>
      <c r="E133" s="374"/>
    </row>
    <row r="134" spans="1:5" s="124" customFormat="1" x14ac:dyDescent="0.25">
      <c r="A134" s="374"/>
      <c r="B134" s="374"/>
      <c r="C134" s="374"/>
      <c r="D134" s="374"/>
      <c r="E134" s="374"/>
    </row>
    <row r="135" spans="1:5" s="124" customFormat="1" x14ac:dyDescent="0.25">
      <c r="A135" s="374"/>
      <c r="B135" s="374"/>
      <c r="C135" s="374"/>
      <c r="D135" s="374"/>
      <c r="E135" s="374"/>
    </row>
    <row r="136" spans="1:5" s="124" customFormat="1" x14ac:dyDescent="0.25">
      <c r="A136" s="374"/>
      <c r="B136" s="374"/>
      <c r="C136" s="374"/>
      <c r="D136" s="374"/>
      <c r="E136" s="374"/>
    </row>
    <row r="137" spans="1:5" s="124" customFormat="1" x14ac:dyDescent="0.25">
      <c r="A137" s="374"/>
      <c r="B137" s="374"/>
      <c r="C137" s="374"/>
      <c r="D137" s="374"/>
      <c r="E137" s="374"/>
    </row>
    <row r="138" spans="1:5" s="124" customFormat="1" x14ac:dyDescent="0.25">
      <c r="A138" s="374"/>
      <c r="B138" s="374"/>
      <c r="C138" s="374"/>
      <c r="D138" s="374"/>
      <c r="E138" s="374"/>
    </row>
    <row r="139" spans="1:5" s="124" customFormat="1" x14ac:dyDescent="0.25">
      <c r="A139" s="374"/>
      <c r="B139" s="374"/>
      <c r="C139" s="374"/>
      <c r="D139" s="374"/>
      <c r="E139" s="374"/>
    </row>
    <row r="140" spans="1:5" s="124" customFormat="1" x14ac:dyDescent="0.25">
      <c r="A140" s="374"/>
      <c r="B140" s="374"/>
      <c r="C140" s="374"/>
      <c r="D140" s="374"/>
      <c r="E140" s="374"/>
    </row>
    <row r="141" spans="1:5" s="124" customFormat="1" x14ac:dyDescent="0.25">
      <c r="A141" s="374"/>
      <c r="B141" s="374"/>
      <c r="C141" s="374"/>
      <c r="D141" s="374"/>
      <c r="E141" s="374"/>
    </row>
    <row r="142" spans="1:5" s="124" customFormat="1" x14ac:dyDescent="0.25">
      <c r="A142" s="374"/>
      <c r="B142" s="374"/>
      <c r="C142" s="374"/>
      <c r="D142" s="374"/>
      <c r="E142" s="374"/>
    </row>
    <row r="143" spans="1:5" s="124" customFormat="1" x14ac:dyDescent="0.25">
      <c r="A143" s="374"/>
      <c r="B143" s="374"/>
      <c r="C143" s="374"/>
      <c r="D143" s="374"/>
      <c r="E143" s="374"/>
    </row>
    <row r="144" spans="1:5" s="124" customFormat="1" x14ac:dyDescent="0.25">
      <c r="A144" s="374"/>
      <c r="B144" s="374"/>
      <c r="C144" s="374"/>
      <c r="D144" s="374"/>
      <c r="E144" s="374"/>
    </row>
    <row r="145" spans="1:5" s="124" customFormat="1" x14ac:dyDescent="0.25">
      <c r="A145" s="374"/>
      <c r="B145" s="374"/>
      <c r="C145" s="374"/>
      <c r="D145" s="374"/>
      <c r="E145" s="374"/>
    </row>
    <row r="146" spans="1:5" s="124" customFormat="1" x14ac:dyDescent="0.25">
      <c r="A146" s="374"/>
      <c r="B146" s="374"/>
      <c r="C146" s="374"/>
      <c r="D146" s="374"/>
      <c r="E146" s="374"/>
    </row>
    <row r="147" spans="1:5" s="124" customFormat="1" x14ac:dyDescent="0.25">
      <c r="A147" s="374"/>
      <c r="B147" s="374"/>
      <c r="C147" s="374"/>
      <c r="D147" s="374"/>
      <c r="E147" s="374"/>
    </row>
    <row r="148" spans="1:5" s="124" customFormat="1" x14ac:dyDescent="0.25">
      <c r="A148" s="374"/>
      <c r="B148" s="374"/>
      <c r="C148" s="374"/>
      <c r="D148" s="374"/>
      <c r="E148" s="374"/>
    </row>
    <row r="149" spans="1:5" s="124" customFormat="1" x14ac:dyDescent="0.25">
      <c r="A149" s="374"/>
      <c r="B149" s="374"/>
      <c r="C149" s="374"/>
      <c r="D149" s="374"/>
      <c r="E149" s="374"/>
    </row>
    <row r="150" spans="1:5" s="124" customFormat="1" x14ac:dyDescent="0.25">
      <c r="A150" s="374"/>
      <c r="B150" s="374"/>
      <c r="C150" s="374"/>
      <c r="D150" s="374"/>
      <c r="E150" s="374"/>
    </row>
    <row r="151" spans="1:5" s="124" customFormat="1" x14ac:dyDescent="0.25">
      <c r="A151" s="374"/>
      <c r="B151" s="374"/>
      <c r="C151" s="374"/>
      <c r="D151" s="374"/>
      <c r="E151" s="374"/>
    </row>
    <row r="152" spans="1:5" s="124" customFormat="1" x14ac:dyDescent="0.25">
      <c r="A152" s="374"/>
      <c r="B152" s="374"/>
      <c r="C152" s="374"/>
      <c r="D152" s="374"/>
      <c r="E152" s="374"/>
    </row>
    <row r="153" spans="1:5" s="124" customFormat="1" x14ac:dyDescent="0.25">
      <c r="A153" s="374"/>
      <c r="B153" s="374"/>
      <c r="C153" s="374"/>
      <c r="D153" s="374"/>
      <c r="E153" s="374"/>
    </row>
    <row r="154" spans="1:5" s="124" customFormat="1" x14ac:dyDescent="0.25">
      <c r="A154" s="374"/>
      <c r="B154" s="374"/>
      <c r="C154" s="374"/>
      <c r="D154" s="374"/>
      <c r="E154" s="374"/>
    </row>
    <row r="155" spans="1:5" s="124" customFormat="1" x14ac:dyDescent="0.25">
      <c r="A155" s="374"/>
      <c r="B155" s="374"/>
      <c r="C155" s="374"/>
      <c r="D155" s="374"/>
      <c r="E155" s="374"/>
    </row>
    <row r="156" spans="1:5" s="124" customFormat="1" x14ac:dyDescent="0.25">
      <c r="A156" s="374"/>
      <c r="B156" s="374"/>
      <c r="C156" s="374"/>
      <c r="D156" s="374"/>
      <c r="E156" s="374"/>
    </row>
    <row r="157" spans="1:5" s="124" customFormat="1" x14ac:dyDescent="0.25">
      <c r="A157" s="374"/>
      <c r="B157" s="374"/>
      <c r="C157" s="374"/>
      <c r="D157" s="374"/>
      <c r="E157" s="374"/>
    </row>
    <row r="158" spans="1:5" s="124" customFormat="1" x14ac:dyDescent="0.25">
      <c r="A158" s="374"/>
      <c r="B158" s="374"/>
      <c r="C158" s="374"/>
      <c r="D158" s="374"/>
      <c r="E158" s="374"/>
    </row>
    <row r="159" spans="1:5" s="124" customFormat="1" x14ac:dyDescent="0.25">
      <c r="A159" s="374"/>
      <c r="B159" s="374"/>
      <c r="C159" s="374"/>
      <c r="D159" s="374"/>
      <c r="E159" s="374"/>
    </row>
    <row r="160" spans="1:5" s="124" customFormat="1" x14ac:dyDescent="0.25">
      <c r="A160" s="374"/>
      <c r="B160" s="374"/>
      <c r="C160" s="374"/>
      <c r="D160" s="374"/>
      <c r="E160" s="374"/>
    </row>
    <row r="161" spans="1:5" s="124" customFormat="1" x14ac:dyDescent="0.25">
      <c r="A161" s="374"/>
      <c r="B161" s="374"/>
      <c r="C161" s="374"/>
      <c r="D161" s="374"/>
      <c r="E161" s="374"/>
    </row>
    <row r="162" spans="1:5" s="124" customFormat="1" x14ac:dyDescent="0.25">
      <c r="A162" s="374"/>
      <c r="B162" s="374"/>
      <c r="C162" s="374"/>
      <c r="D162" s="374"/>
      <c r="E162" s="374"/>
    </row>
    <row r="163" spans="1:5" s="124" customFormat="1" x14ac:dyDescent="0.25">
      <c r="A163" s="374"/>
      <c r="B163" s="374"/>
      <c r="C163" s="374"/>
      <c r="D163" s="374"/>
      <c r="E163" s="374"/>
    </row>
    <row r="164" spans="1:5" s="124" customFormat="1" x14ac:dyDescent="0.25">
      <c r="A164" s="374"/>
      <c r="B164" s="374"/>
      <c r="C164" s="374"/>
      <c r="D164" s="374"/>
      <c r="E164" s="374"/>
    </row>
    <row r="165" spans="1:5" s="124" customFormat="1" x14ac:dyDescent="0.25">
      <c r="A165" s="374"/>
      <c r="B165" s="374"/>
      <c r="C165" s="374"/>
      <c r="D165" s="374"/>
      <c r="E165" s="374"/>
    </row>
    <row r="166" spans="1:5" s="124" customFormat="1" x14ac:dyDescent="0.25">
      <c r="A166" s="374"/>
      <c r="B166" s="374"/>
      <c r="C166" s="374"/>
      <c r="D166" s="374"/>
      <c r="E166" s="374"/>
    </row>
    <row r="167" spans="1:5" s="124" customFormat="1" x14ac:dyDescent="0.25">
      <c r="A167" s="374"/>
      <c r="B167" s="374"/>
      <c r="C167" s="374"/>
      <c r="D167" s="374"/>
      <c r="E167" s="374"/>
    </row>
    <row r="168" spans="1:5" s="124" customFormat="1" x14ac:dyDescent="0.25">
      <c r="A168" s="374"/>
      <c r="B168" s="374"/>
      <c r="C168" s="374"/>
      <c r="D168" s="374"/>
      <c r="E168" s="374"/>
    </row>
    <row r="169" spans="1:5" s="124" customFormat="1" x14ac:dyDescent="0.25">
      <c r="A169" s="374"/>
      <c r="B169" s="374"/>
      <c r="C169" s="374"/>
      <c r="D169" s="374"/>
      <c r="E169" s="374"/>
    </row>
    <row r="170" spans="1:5" s="124" customFormat="1" x14ac:dyDescent="0.25">
      <c r="A170" s="374"/>
      <c r="B170" s="374"/>
      <c r="C170" s="374"/>
      <c r="D170" s="374"/>
      <c r="E170" s="374"/>
    </row>
    <row r="171" spans="1:5" s="124" customFormat="1" x14ac:dyDescent="0.25">
      <c r="A171" s="374"/>
      <c r="B171" s="374"/>
      <c r="C171" s="374"/>
      <c r="D171" s="374"/>
      <c r="E171" s="374"/>
    </row>
    <row r="172" spans="1:5" s="124" customFormat="1" x14ac:dyDescent="0.25">
      <c r="A172" s="374"/>
      <c r="B172" s="374"/>
      <c r="C172" s="374"/>
      <c r="D172" s="374"/>
      <c r="E172" s="374"/>
    </row>
    <row r="173" spans="1:5" s="124" customFormat="1" x14ac:dyDescent="0.25">
      <c r="A173" s="374"/>
      <c r="B173" s="374"/>
      <c r="C173" s="374"/>
      <c r="D173" s="374"/>
      <c r="E173" s="374"/>
    </row>
    <row r="174" spans="1:5" s="124" customFormat="1" x14ac:dyDescent="0.25">
      <c r="A174" s="374"/>
      <c r="B174" s="374"/>
      <c r="C174" s="374"/>
      <c r="D174" s="374"/>
      <c r="E174" s="374"/>
    </row>
    <row r="175" spans="1:5" s="124" customFormat="1" x14ac:dyDescent="0.25">
      <c r="A175" s="374"/>
      <c r="B175" s="374"/>
      <c r="C175" s="374"/>
      <c r="D175" s="374"/>
      <c r="E175" s="374"/>
    </row>
    <row r="176" spans="1:5" s="124" customFormat="1" x14ac:dyDescent="0.25">
      <c r="A176" s="374"/>
      <c r="B176" s="374"/>
      <c r="C176" s="374"/>
      <c r="D176" s="374"/>
      <c r="E176" s="374"/>
    </row>
    <row r="177" spans="1:5" s="124" customFormat="1" x14ac:dyDescent="0.25">
      <c r="A177" s="374"/>
      <c r="B177" s="374"/>
      <c r="C177" s="374"/>
      <c r="D177" s="374"/>
      <c r="E177" s="374"/>
    </row>
    <row r="178" spans="1:5" s="124" customFormat="1" x14ac:dyDescent="0.25">
      <c r="A178" s="374"/>
      <c r="B178" s="374"/>
      <c r="C178" s="374"/>
      <c r="D178" s="374"/>
      <c r="E178" s="374"/>
    </row>
    <row r="179" spans="1:5" s="124" customFormat="1" x14ac:dyDescent="0.25"/>
    <row r="180" spans="1:5" s="124" customFormat="1" x14ac:dyDescent="0.25"/>
    <row r="181" spans="1:5" s="124" customFormat="1" x14ac:dyDescent="0.25"/>
    <row r="182" spans="1:5" s="124" customFormat="1" x14ac:dyDescent="0.25"/>
    <row r="183" spans="1:5" s="124" customFormat="1" x14ac:dyDescent="0.25"/>
    <row r="184" spans="1:5" s="124" customFormat="1" x14ac:dyDescent="0.25"/>
    <row r="185" spans="1:5" s="124" customFormat="1" x14ac:dyDescent="0.25"/>
    <row r="186" spans="1:5" s="124" customFormat="1" x14ac:dyDescent="0.25"/>
    <row r="187" spans="1:5" s="124" customFormat="1" x14ac:dyDescent="0.25"/>
    <row r="188" spans="1:5" s="124" customFormat="1" x14ac:dyDescent="0.25"/>
    <row r="189" spans="1:5" s="124" customFormat="1" x14ac:dyDescent="0.25"/>
    <row r="190" spans="1:5" s="124" customFormat="1" x14ac:dyDescent="0.25"/>
    <row r="191" spans="1:5" s="124" customFormat="1" x14ac:dyDescent="0.25"/>
    <row r="192" spans="1:5" s="124" customFormat="1" x14ac:dyDescent="0.25"/>
    <row r="193" s="124" customFormat="1" x14ac:dyDescent="0.25"/>
    <row r="194" s="124" customFormat="1" x14ac:dyDescent="0.25"/>
    <row r="195" s="124" customFormat="1" x14ac:dyDescent="0.25"/>
    <row r="196" s="124" customFormat="1" x14ac:dyDescent="0.25"/>
    <row r="197" s="124" customFormat="1" x14ac:dyDescent="0.25"/>
    <row r="198" s="124" customFormat="1" x14ac:dyDescent="0.25"/>
    <row r="199" s="124" customFormat="1" x14ac:dyDescent="0.25"/>
    <row r="200" s="124" customFormat="1" x14ac:dyDescent="0.25"/>
    <row r="201" s="124" customFormat="1" x14ac:dyDescent="0.25"/>
    <row r="202" s="124" customFormat="1" x14ac:dyDescent="0.25"/>
    <row r="203" s="124" customFormat="1" x14ac:dyDescent="0.25"/>
    <row r="204" s="124" customFormat="1" x14ac:dyDescent="0.25"/>
    <row r="205" s="124" customFormat="1" x14ac:dyDescent="0.25"/>
    <row r="206" s="124" customFormat="1" x14ac:dyDescent="0.25"/>
    <row r="207" s="124" customFormat="1" x14ac:dyDescent="0.25"/>
    <row r="208" s="124" customFormat="1" x14ac:dyDescent="0.25"/>
    <row r="209" s="124" customFormat="1" x14ac:dyDescent="0.25"/>
    <row r="210" s="124" customFormat="1" x14ac:dyDescent="0.25"/>
    <row r="211" s="124" customFormat="1" x14ac:dyDescent="0.25"/>
    <row r="212" s="124" customFormat="1" x14ac:dyDescent="0.25"/>
    <row r="213" s="124" customFormat="1" x14ac:dyDescent="0.25"/>
    <row r="214" s="124" customFormat="1" x14ac:dyDescent="0.25"/>
    <row r="215" s="124" customFormat="1" x14ac:dyDescent="0.25"/>
    <row r="216" s="124" customFormat="1" x14ac:dyDescent="0.25"/>
    <row r="217" s="124" customFormat="1" x14ac:dyDescent="0.25"/>
    <row r="218" s="124" customFormat="1" x14ac:dyDescent="0.25"/>
    <row r="219" s="124" customFormat="1" x14ac:dyDescent="0.25"/>
    <row r="220" s="124" customFormat="1" x14ac:dyDescent="0.25"/>
    <row r="221" s="124" customFormat="1" x14ac:dyDescent="0.25"/>
    <row r="222" s="124" customFormat="1" x14ac:dyDescent="0.25"/>
    <row r="223" s="124" customFormat="1" x14ac:dyDescent="0.25"/>
    <row r="224" s="124" customFormat="1" x14ac:dyDescent="0.25"/>
    <row r="225" s="124" customFormat="1" x14ac:dyDescent="0.25"/>
    <row r="226" s="124" customFormat="1" x14ac:dyDescent="0.25"/>
    <row r="227" s="124" customFormat="1" x14ac:dyDescent="0.25"/>
    <row r="228" s="124" customFormat="1" x14ac:dyDescent="0.25"/>
    <row r="229" s="124" customFormat="1" x14ac:dyDescent="0.25"/>
    <row r="230" s="124" customFormat="1" x14ac:dyDescent="0.25"/>
    <row r="231" s="124" customFormat="1" x14ac:dyDescent="0.25"/>
    <row r="232" s="124" customFormat="1" x14ac:dyDescent="0.25"/>
    <row r="233" s="124" customFormat="1" x14ac:dyDescent="0.25"/>
    <row r="234" s="124" customFormat="1" x14ac:dyDescent="0.25"/>
    <row r="235" s="124" customFormat="1" x14ac:dyDescent="0.25"/>
    <row r="236" s="124" customFormat="1" x14ac:dyDescent="0.25"/>
    <row r="237" s="124" customFormat="1" x14ac:dyDescent="0.25"/>
    <row r="238" s="124" customFormat="1" x14ac:dyDescent="0.25"/>
    <row r="239" s="124" customFormat="1" x14ac:dyDescent="0.25"/>
    <row r="240" s="124" customFormat="1" x14ac:dyDescent="0.25"/>
    <row r="241" s="124" customFormat="1" x14ac:dyDescent="0.25"/>
    <row r="242" s="124" customFormat="1" x14ac:dyDescent="0.25"/>
    <row r="243" s="124" customFormat="1" x14ac:dyDescent="0.25"/>
    <row r="244" s="124" customFormat="1" x14ac:dyDescent="0.25"/>
    <row r="245" s="124" customFormat="1" x14ac:dyDescent="0.25"/>
    <row r="246" s="124" customFormat="1" x14ac:dyDescent="0.25"/>
    <row r="247" s="124" customFormat="1" x14ac:dyDescent="0.25"/>
    <row r="248" s="124" customFormat="1" x14ac:dyDescent="0.25"/>
    <row r="249" s="124" customFormat="1" x14ac:dyDescent="0.25"/>
  </sheetData>
  <mergeCells count="263">
    <mergeCell ref="A10:C10"/>
    <mergeCell ref="D10:J10"/>
    <mergeCell ref="L10:M10"/>
    <mergeCell ref="N10:Q10"/>
    <mergeCell ref="A12:C12"/>
    <mergeCell ref="D12:Q12"/>
    <mergeCell ref="A4:Q4"/>
    <mergeCell ref="A6:C6"/>
    <mergeCell ref="O6:Q6"/>
    <mergeCell ref="A8:C8"/>
    <mergeCell ref="D8:J8"/>
    <mergeCell ref="L8:N8"/>
    <mergeCell ref="O8:Q8"/>
    <mergeCell ref="A20:C20"/>
    <mergeCell ref="A22:C22"/>
    <mergeCell ref="D22:K22"/>
    <mergeCell ref="P22:Q22"/>
    <mergeCell ref="A24:C24"/>
    <mergeCell ref="D24:Q24"/>
    <mergeCell ref="H18:I18"/>
    <mergeCell ref="A14:C14"/>
    <mergeCell ref="D14:Q14"/>
    <mergeCell ref="A33:C33"/>
    <mergeCell ref="D33:G33"/>
    <mergeCell ref="A35:C37"/>
    <mergeCell ref="D35:F37"/>
    <mergeCell ref="G35:G37"/>
    <mergeCell ref="H35:J35"/>
    <mergeCell ref="A26:C26"/>
    <mergeCell ref="D26:Q26"/>
    <mergeCell ref="A28:C28"/>
    <mergeCell ref="D28:G28"/>
    <mergeCell ref="O28:P28"/>
    <mergeCell ref="A30:C30"/>
    <mergeCell ref="D30:G30"/>
    <mergeCell ref="I30:M30"/>
    <mergeCell ref="N30:P30"/>
    <mergeCell ref="L35:N35"/>
    <mergeCell ref="O35:O37"/>
    <mergeCell ref="P35:P37"/>
    <mergeCell ref="H36:H37"/>
    <mergeCell ref="I36:I37"/>
    <mergeCell ref="J36:J37"/>
    <mergeCell ref="L36:L37"/>
    <mergeCell ref="M36:M37"/>
    <mergeCell ref="N36:N37"/>
    <mergeCell ref="A49:O49"/>
    <mergeCell ref="A51:P51"/>
    <mergeCell ref="A52:P52"/>
    <mergeCell ref="A43:C43"/>
    <mergeCell ref="D43:F43"/>
    <mergeCell ref="D44:F44"/>
    <mergeCell ref="A44:C44"/>
    <mergeCell ref="A38:C38"/>
    <mergeCell ref="D38:F38"/>
    <mergeCell ref="A39:C39"/>
    <mergeCell ref="D39:F39"/>
    <mergeCell ref="A40:C40"/>
    <mergeCell ref="A42:O42"/>
    <mergeCell ref="F75:H75"/>
    <mergeCell ref="I75:J75"/>
    <mergeCell ref="K75:M75"/>
    <mergeCell ref="F76:H76"/>
    <mergeCell ref="I76:J76"/>
    <mergeCell ref="K76:M76"/>
    <mergeCell ref="F73:H73"/>
    <mergeCell ref="I73:J73"/>
    <mergeCell ref="K73:M73"/>
    <mergeCell ref="F74:H74"/>
    <mergeCell ref="I74:J74"/>
    <mergeCell ref="K74:M74"/>
    <mergeCell ref="F79:H79"/>
    <mergeCell ref="I79:J79"/>
    <mergeCell ref="K79:M79"/>
    <mergeCell ref="F80:H80"/>
    <mergeCell ref="I80:J80"/>
    <mergeCell ref="K80:M80"/>
    <mergeCell ref="F77:H77"/>
    <mergeCell ref="I77:J77"/>
    <mergeCell ref="K77:M77"/>
    <mergeCell ref="F78:H78"/>
    <mergeCell ref="I78:J78"/>
    <mergeCell ref="K78:M78"/>
    <mergeCell ref="F83:H83"/>
    <mergeCell ref="I83:J83"/>
    <mergeCell ref="K83:M83"/>
    <mergeCell ref="F84:H84"/>
    <mergeCell ref="I84:J84"/>
    <mergeCell ref="K84:M84"/>
    <mergeCell ref="F81:H81"/>
    <mergeCell ref="I81:J81"/>
    <mergeCell ref="K81:M81"/>
    <mergeCell ref="F82:H82"/>
    <mergeCell ref="I82:J82"/>
    <mergeCell ref="K82:M82"/>
    <mergeCell ref="F87:H87"/>
    <mergeCell ref="I87:J87"/>
    <mergeCell ref="K87:M87"/>
    <mergeCell ref="F88:H88"/>
    <mergeCell ref="I88:J88"/>
    <mergeCell ref="K88:M88"/>
    <mergeCell ref="F85:H85"/>
    <mergeCell ref="I85:J85"/>
    <mergeCell ref="K85:M85"/>
    <mergeCell ref="F86:H86"/>
    <mergeCell ref="I86:J86"/>
    <mergeCell ref="K86:M86"/>
    <mergeCell ref="F91:H91"/>
    <mergeCell ref="I91:J91"/>
    <mergeCell ref="K91:M91"/>
    <mergeCell ref="F92:H92"/>
    <mergeCell ref="I92:J92"/>
    <mergeCell ref="K92:M92"/>
    <mergeCell ref="F89:H89"/>
    <mergeCell ref="I89:J89"/>
    <mergeCell ref="K89:M89"/>
    <mergeCell ref="F90:H90"/>
    <mergeCell ref="I90:J90"/>
    <mergeCell ref="K90:M90"/>
    <mergeCell ref="F95:H95"/>
    <mergeCell ref="I95:J95"/>
    <mergeCell ref="K95:M95"/>
    <mergeCell ref="F96:H96"/>
    <mergeCell ref="I96:J96"/>
    <mergeCell ref="K96:M96"/>
    <mergeCell ref="F93:H93"/>
    <mergeCell ref="I93:J93"/>
    <mergeCell ref="K93:M93"/>
    <mergeCell ref="F94:H94"/>
    <mergeCell ref="I94:J94"/>
    <mergeCell ref="K94:M94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74:E74"/>
    <mergeCell ref="A75:E75"/>
    <mergeCell ref="A76:E76"/>
    <mergeCell ref="A89:E89"/>
    <mergeCell ref="A90:E90"/>
    <mergeCell ref="A91:E91"/>
    <mergeCell ref="A92:E92"/>
    <mergeCell ref="A93:E93"/>
    <mergeCell ref="A94:E94"/>
    <mergeCell ref="A83:E83"/>
    <mergeCell ref="A84:E84"/>
    <mergeCell ref="A85:E85"/>
    <mergeCell ref="A86:E86"/>
    <mergeCell ref="A87:E87"/>
    <mergeCell ref="A88:E88"/>
    <mergeCell ref="A101:E101"/>
    <mergeCell ref="A102:E102"/>
    <mergeCell ref="A103:E103"/>
    <mergeCell ref="A104:E104"/>
    <mergeCell ref="A105:E105"/>
    <mergeCell ref="A106:E106"/>
    <mergeCell ref="A95:E95"/>
    <mergeCell ref="A96:E96"/>
    <mergeCell ref="A97:E97"/>
    <mergeCell ref="A98:E98"/>
    <mergeCell ref="A99:E99"/>
    <mergeCell ref="A100:E100"/>
    <mergeCell ref="A113:E113"/>
    <mergeCell ref="A114:E114"/>
    <mergeCell ref="A115:E115"/>
    <mergeCell ref="A116:E116"/>
    <mergeCell ref="A117:E117"/>
    <mergeCell ref="A118:E118"/>
    <mergeCell ref="A107:E107"/>
    <mergeCell ref="A108:E108"/>
    <mergeCell ref="A109:E109"/>
    <mergeCell ref="A110:E110"/>
    <mergeCell ref="A111:E111"/>
    <mergeCell ref="A112:E112"/>
    <mergeCell ref="A125:E125"/>
    <mergeCell ref="A126:E126"/>
    <mergeCell ref="A127:E127"/>
    <mergeCell ref="A128:E128"/>
    <mergeCell ref="A129:E129"/>
    <mergeCell ref="A130:E130"/>
    <mergeCell ref="A119:E119"/>
    <mergeCell ref="A120:E120"/>
    <mergeCell ref="A121:E121"/>
    <mergeCell ref="A122:E122"/>
    <mergeCell ref="A123:E123"/>
    <mergeCell ref="A124:E124"/>
    <mergeCell ref="A137:E137"/>
    <mergeCell ref="A138:E138"/>
    <mergeCell ref="A139:E139"/>
    <mergeCell ref="A140:E140"/>
    <mergeCell ref="A141:E141"/>
    <mergeCell ref="A142:E142"/>
    <mergeCell ref="A131:E131"/>
    <mergeCell ref="A132:E132"/>
    <mergeCell ref="A133:E133"/>
    <mergeCell ref="A134:E134"/>
    <mergeCell ref="A135:E135"/>
    <mergeCell ref="A136:E136"/>
    <mergeCell ref="A149:E149"/>
    <mergeCell ref="A150:E150"/>
    <mergeCell ref="A151:E151"/>
    <mergeCell ref="A152:E152"/>
    <mergeCell ref="A153:E153"/>
    <mergeCell ref="A154:E154"/>
    <mergeCell ref="A143:E143"/>
    <mergeCell ref="A144:E144"/>
    <mergeCell ref="A145:E145"/>
    <mergeCell ref="A146:E146"/>
    <mergeCell ref="A147:E147"/>
    <mergeCell ref="A148:E148"/>
    <mergeCell ref="A161:E161"/>
    <mergeCell ref="A162:E162"/>
    <mergeCell ref="A163:E163"/>
    <mergeCell ref="A164:E164"/>
    <mergeCell ref="A165:E165"/>
    <mergeCell ref="A166:E166"/>
    <mergeCell ref="A155:E155"/>
    <mergeCell ref="A156:E156"/>
    <mergeCell ref="A157:E157"/>
    <mergeCell ref="A158:E158"/>
    <mergeCell ref="A159:E159"/>
    <mergeCell ref="A160:E160"/>
    <mergeCell ref="A173:E173"/>
    <mergeCell ref="A174:E174"/>
    <mergeCell ref="A175:E175"/>
    <mergeCell ref="A176:E176"/>
    <mergeCell ref="A177:E177"/>
    <mergeCell ref="A178:E178"/>
    <mergeCell ref="A167:E167"/>
    <mergeCell ref="A168:E168"/>
    <mergeCell ref="A169:E169"/>
    <mergeCell ref="A170:E170"/>
    <mergeCell ref="A171:E171"/>
    <mergeCell ref="A172:E172"/>
    <mergeCell ref="F72:H72"/>
    <mergeCell ref="I72:J72"/>
    <mergeCell ref="K72:M72"/>
    <mergeCell ref="A66:P68"/>
    <mergeCell ref="A16:C18"/>
    <mergeCell ref="D16:G17"/>
    <mergeCell ref="H16:I17"/>
    <mergeCell ref="J16:N16"/>
    <mergeCell ref="O16:Q16"/>
    <mergeCell ref="D18:G18"/>
    <mergeCell ref="F70:H70"/>
    <mergeCell ref="I70:J70"/>
    <mergeCell ref="K70:M70"/>
    <mergeCell ref="F71:H71"/>
    <mergeCell ref="I71:J71"/>
    <mergeCell ref="K71:M71"/>
    <mergeCell ref="A70:E70"/>
    <mergeCell ref="A55:P55"/>
    <mergeCell ref="A56:C56"/>
    <mergeCell ref="F57:L57"/>
    <mergeCell ref="A65:C65"/>
    <mergeCell ref="A45:C45"/>
    <mergeCell ref="D45:F45"/>
    <mergeCell ref="A47:O47"/>
  </mergeCells>
  <pageMargins left="0.56999999999999995" right="0.46" top="0.74803149606299213" bottom="0.74803149606299213" header="0.31496062992125984" footer="0.31496062992125984"/>
  <pageSetup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9"/>
  <sheetViews>
    <sheetView topLeftCell="A10" workbookViewId="0">
      <selection activeCell="D18" sqref="D18:G18"/>
    </sheetView>
  </sheetViews>
  <sheetFormatPr baseColWidth="10" defaultRowHeight="12.75" x14ac:dyDescent="0.25"/>
  <cols>
    <col min="1" max="2" width="10.42578125" style="4" customWidth="1"/>
    <col min="3" max="3" width="12.28515625" style="4" customWidth="1"/>
    <col min="4" max="7" width="8.7109375" style="4" customWidth="1"/>
    <col min="8" max="9" width="11.42578125" style="4"/>
    <col min="10" max="13" width="12.42578125" style="4" bestFit="1" customWidth="1"/>
    <col min="14" max="14" width="11.5703125" style="4" bestFit="1" customWidth="1"/>
    <col min="15" max="16" width="12.42578125" style="4" bestFit="1" customWidth="1"/>
    <col min="17" max="17" width="11.5703125" style="4" bestFit="1" customWidth="1"/>
    <col min="18" max="16384" width="11.42578125" style="4"/>
  </cols>
  <sheetData>
    <row r="1" spans="1:17" x14ac:dyDescent="0.25">
      <c r="A1" s="162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4"/>
    </row>
    <row r="2" spans="1:17" x14ac:dyDescent="0.25">
      <c r="A2" s="165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7"/>
    </row>
    <row r="3" spans="1:17" ht="15" customHeight="1" x14ac:dyDescent="0.25">
      <c r="A3" s="165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7"/>
    </row>
    <row r="4" spans="1:17" ht="27.75" customHeight="1" x14ac:dyDescent="0.25">
      <c r="A4" s="216" t="s">
        <v>0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8"/>
    </row>
    <row r="5" spans="1:17" x14ac:dyDescent="0.25">
      <c r="A5" s="163"/>
      <c r="B5" s="163"/>
      <c r="C5" s="163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</row>
    <row r="6" spans="1:17" x14ac:dyDescent="0.25">
      <c r="A6" s="230" t="s">
        <v>1</v>
      </c>
      <c r="B6" s="230"/>
      <c r="C6" s="424"/>
      <c r="D6" s="166" t="s">
        <v>2</v>
      </c>
      <c r="E6" s="167"/>
      <c r="F6" s="167"/>
      <c r="G6" s="167"/>
      <c r="H6" s="167"/>
      <c r="I6" s="167"/>
      <c r="J6" s="167"/>
      <c r="K6" s="10"/>
      <c r="L6" s="11"/>
      <c r="M6" s="11"/>
      <c r="N6" s="11"/>
      <c r="O6" s="221"/>
      <c r="P6" s="221"/>
      <c r="Q6" s="222"/>
    </row>
    <row r="7" spans="1:17" x14ac:dyDescent="0.25">
      <c r="A7" s="124"/>
      <c r="B7" s="124"/>
      <c r="C7" s="124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24"/>
      <c r="P7" s="124"/>
    </row>
    <row r="8" spans="1:17" ht="37.5" customHeight="1" x14ac:dyDescent="0.25">
      <c r="A8" s="219" t="s">
        <v>3</v>
      </c>
      <c r="B8" s="219"/>
      <c r="C8" s="220"/>
      <c r="D8" s="425" t="s">
        <v>188</v>
      </c>
      <c r="E8" s="426"/>
      <c r="F8" s="426"/>
      <c r="G8" s="426"/>
      <c r="H8" s="426"/>
      <c r="I8" s="426"/>
      <c r="J8" s="427"/>
      <c r="K8" s="114"/>
      <c r="L8" s="226" t="s">
        <v>5</v>
      </c>
      <c r="M8" s="226"/>
      <c r="N8" s="226"/>
      <c r="O8" s="227" t="s">
        <v>194</v>
      </c>
      <c r="P8" s="228"/>
      <c r="Q8" s="229"/>
    </row>
    <row r="9" spans="1:17" x14ac:dyDescent="0.25">
      <c r="A9" s="124"/>
      <c r="B9" s="124"/>
      <c r="C9" s="115"/>
      <c r="D9" s="115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</row>
    <row r="10" spans="1:17" ht="28.5" customHeight="1" x14ac:dyDescent="0.25">
      <c r="A10" s="230" t="s">
        <v>6</v>
      </c>
      <c r="B10" s="230"/>
      <c r="C10" s="230"/>
      <c r="D10" s="231" t="s">
        <v>7</v>
      </c>
      <c r="E10" s="232"/>
      <c r="F10" s="232"/>
      <c r="G10" s="232"/>
      <c r="H10" s="232"/>
      <c r="I10" s="232"/>
      <c r="J10" s="233"/>
      <c r="K10" s="112"/>
      <c r="L10" s="260" t="s">
        <v>8</v>
      </c>
      <c r="M10" s="235"/>
      <c r="N10" s="393" t="s">
        <v>219</v>
      </c>
      <c r="O10" s="394"/>
      <c r="P10" s="394"/>
      <c r="Q10" s="395"/>
    </row>
    <row r="11" spans="1:17" x14ac:dyDescent="0.25">
      <c r="A11" s="111"/>
      <c r="B11" s="111"/>
      <c r="C11" s="111"/>
      <c r="D11" s="115"/>
      <c r="E11" s="115"/>
      <c r="F11" s="115"/>
      <c r="G11" s="115"/>
      <c r="H11" s="115"/>
      <c r="I11" s="115"/>
      <c r="J11" s="115"/>
      <c r="K11" s="115"/>
      <c r="L11" s="124"/>
      <c r="M11" s="19"/>
      <c r="N11" s="19"/>
      <c r="O11" s="19"/>
      <c r="P11" s="121"/>
    </row>
    <row r="12" spans="1:17" ht="36" customHeight="1" x14ac:dyDescent="0.25">
      <c r="A12" s="230" t="s">
        <v>10</v>
      </c>
      <c r="B12" s="230"/>
      <c r="C12" s="230"/>
      <c r="D12" s="237" t="s">
        <v>187</v>
      </c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9"/>
    </row>
    <row r="13" spans="1:17" x14ac:dyDescent="0.25">
      <c r="A13" s="111"/>
      <c r="B13" s="111"/>
      <c r="C13" s="1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24.75" customHeight="1" x14ac:dyDescent="0.25">
      <c r="A14" s="230" t="s">
        <v>12</v>
      </c>
      <c r="B14" s="243"/>
      <c r="C14" s="243"/>
      <c r="D14" s="335" t="s">
        <v>211</v>
      </c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5"/>
    </row>
    <row r="15" spans="1:17" x14ac:dyDescent="0.25">
      <c r="A15" s="111"/>
      <c r="B15" s="111"/>
      <c r="C15" s="1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x14ac:dyDescent="0.25">
      <c r="A16" s="203" t="s">
        <v>14</v>
      </c>
      <c r="B16" s="204"/>
      <c r="C16" s="204"/>
      <c r="D16" s="209" t="s">
        <v>15</v>
      </c>
      <c r="E16" s="209"/>
      <c r="F16" s="209"/>
      <c r="G16" s="209"/>
      <c r="H16" s="209" t="s">
        <v>16</v>
      </c>
      <c r="I16" s="209"/>
      <c r="J16" s="210" t="s">
        <v>17</v>
      </c>
      <c r="K16" s="210"/>
      <c r="L16" s="210"/>
      <c r="M16" s="210"/>
      <c r="N16" s="210"/>
      <c r="O16" s="211" t="s">
        <v>18</v>
      </c>
      <c r="P16" s="212"/>
      <c r="Q16" s="213"/>
    </row>
    <row r="17" spans="1:17" ht="36" x14ac:dyDescent="0.25">
      <c r="A17" s="205"/>
      <c r="B17" s="206"/>
      <c r="C17" s="206"/>
      <c r="D17" s="209"/>
      <c r="E17" s="209"/>
      <c r="F17" s="209"/>
      <c r="G17" s="209"/>
      <c r="H17" s="209"/>
      <c r="I17" s="209"/>
      <c r="J17" s="168" t="s">
        <v>19</v>
      </c>
      <c r="K17" s="169" t="s">
        <v>20</v>
      </c>
      <c r="L17" s="169" t="s">
        <v>21</v>
      </c>
      <c r="M17" s="170" t="s">
        <v>22</v>
      </c>
      <c r="N17" s="170" t="s">
        <v>23</v>
      </c>
      <c r="O17" s="169" t="s">
        <v>21</v>
      </c>
      <c r="P17" s="170" t="s">
        <v>24</v>
      </c>
      <c r="Q17" s="170" t="s">
        <v>23</v>
      </c>
    </row>
    <row r="18" spans="1:17" ht="21.75" customHeight="1" x14ac:dyDescent="0.25">
      <c r="A18" s="207"/>
      <c r="B18" s="208"/>
      <c r="C18" s="208"/>
      <c r="D18" s="338">
        <v>14853943.23</v>
      </c>
      <c r="E18" s="338"/>
      <c r="F18" s="338"/>
      <c r="G18" s="338"/>
      <c r="H18" s="338">
        <v>16065335.140000001</v>
      </c>
      <c r="I18" s="338"/>
      <c r="J18" s="195">
        <v>3712235.76</v>
      </c>
      <c r="K18" s="195">
        <v>1662299.22</v>
      </c>
      <c r="L18" s="195">
        <v>5907644.4900000002</v>
      </c>
      <c r="M18" s="196">
        <v>5387802.1200000001</v>
      </c>
      <c r="N18" s="197">
        <f>M18/L18</f>
        <v>0.91200513658532623</v>
      </c>
      <c r="O18" s="198">
        <v>5907644.4900000002</v>
      </c>
      <c r="P18" s="198">
        <v>5387802.1200000001</v>
      </c>
      <c r="Q18" s="200">
        <f>P18/O18</f>
        <v>0.91200513658532623</v>
      </c>
    </row>
    <row r="19" spans="1:17" x14ac:dyDescent="0.25">
      <c r="A19" s="111"/>
      <c r="B19" s="111"/>
      <c r="C19" s="111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</row>
    <row r="20" spans="1:17" x14ac:dyDescent="0.25">
      <c r="A20" s="230" t="s">
        <v>113</v>
      </c>
      <c r="B20" s="230"/>
      <c r="C20" s="230"/>
      <c r="D20" s="21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</row>
    <row r="21" spans="1:17" x14ac:dyDescent="0.25">
      <c r="A21" s="124"/>
      <c r="B21" s="124"/>
      <c r="C21" s="19"/>
      <c r="D21" s="19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7" ht="27.75" customHeight="1" x14ac:dyDescent="0.25">
      <c r="A22" s="219" t="s">
        <v>26</v>
      </c>
      <c r="B22" s="219"/>
      <c r="C22" s="220"/>
      <c r="D22" s="425" t="s">
        <v>227</v>
      </c>
      <c r="E22" s="426"/>
      <c r="F22" s="426"/>
      <c r="G22" s="426"/>
      <c r="H22" s="426"/>
      <c r="I22" s="426"/>
      <c r="J22" s="426"/>
      <c r="K22" s="426"/>
      <c r="L22" s="171"/>
      <c r="M22" s="171"/>
      <c r="N22" s="171"/>
      <c r="O22" s="172" t="s">
        <v>28</v>
      </c>
      <c r="P22" s="227" t="s">
        <v>228</v>
      </c>
      <c r="Q22" s="229"/>
    </row>
    <row r="23" spans="1:17" x14ac:dyDescent="0.25">
      <c r="A23" s="124"/>
      <c r="B23" s="124"/>
      <c r="C23" s="25"/>
      <c r="D23" s="25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7" ht="27" customHeight="1" x14ac:dyDescent="0.25">
      <c r="A24" s="230" t="s">
        <v>29</v>
      </c>
      <c r="B24" s="230"/>
      <c r="C24" s="424"/>
      <c r="D24" s="425" t="s">
        <v>229</v>
      </c>
      <c r="E24" s="426"/>
      <c r="F24" s="426"/>
      <c r="G24" s="426"/>
      <c r="H24" s="426"/>
      <c r="I24" s="426"/>
      <c r="J24" s="426"/>
      <c r="K24" s="426"/>
      <c r="L24" s="426"/>
      <c r="M24" s="426"/>
      <c r="N24" s="426"/>
      <c r="O24" s="426"/>
      <c r="P24" s="426"/>
      <c r="Q24" s="427"/>
    </row>
    <row r="25" spans="1:17" x14ac:dyDescent="0.25">
      <c r="A25" s="124"/>
      <c r="B25" s="124"/>
      <c r="C25" s="25"/>
      <c r="D25" s="25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7" ht="24.75" customHeight="1" x14ac:dyDescent="0.25">
      <c r="A26" s="230" t="s">
        <v>31</v>
      </c>
      <c r="B26" s="230"/>
      <c r="C26" s="424"/>
      <c r="D26" s="425" t="s">
        <v>230</v>
      </c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  <c r="P26" s="426"/>
      <c r="Q26" s="427"/>
    </row>
    <row r="27" spans="1:17" x14ac:dyDescent="0.25">
      <c r="A27" s="124"/>
      <c r="B27" s="124"/>
      <c r="C27" s="25"/>
      <c r="D27" s="26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7" x14ac:dyDescent="0.25">
      <c r="A28" s="219" t="s">
        <v>33</v>
      </c>
      <c r="B28" s="219"/>
      <c r="C28" s="220"/>
      <c r="D28" s="425" t="s">
        <v>82</v>
      </c>
      <c r="E28" s="426"/>
      <c r="F28" s="426"/>
      <c r="G28" s="427"/>
      <c r="H28" s="124"/>
      <c r="I28" s="27" t="s">
        <v>35</v>
      </c>
      <c r="J28" s="27"/>
      <c r="K28" s="27"/>
      <c r="L28" s="27"/>
      <c r="M28" s="27"/>
      <c r="N28" s="27"/>
      <c r="O28" s="252" t="s">
        <v>199</v>
      </c>
      <c r="P28" s="253"/>
    </row>
    <row r="29" spans="1:17" x14ac:dyDescent="0.25">
      <c r="A29" s="124"/>
      <c r="B29" s="124"/>
      <c r="C29" s="111"/>
      <c r="D29" s="173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</row>
    <row r="30" spans="1:17" ht="33.75" customHeight="1" x14ac:dyDescent="0.25">
      <c r="A30" s="219" t="s">
        <v>37</v>
      </c>
      <c r="B30" s="219"/>
      <c r="C30" s="220"/>
      <c r="D30" s="241" t="s">
        <v>196</v>
      </c>
      <c r="E30" s="241"/>
      <c r="F30" s="241"/>
      <c r="G30" s="242"/>
      <c r="H30" s="124"/>
      <c r="I30" s="219" t="s">
        <v>39</v>
      </c>
      <c r="J30" s="219"/>
      <c r="K30" s="219"/>
      <c r="L30" s="219"/>
      <c r="M30" s="219"/>
      <c r="N30" s="227" t="s">
        <v>83</v>
      </c>
      <c r="O30" s="228"/>
      <c r="P30" s="229"/>
    </row>
    <row r="31" spans="1:17" x14ac:dyDescent="0.25">
      <c r="A31" s="113"/>
      <c r="B31" s="113"/>
      <c r="C31" s="113"/>
      <c r="D31" s="30"/>
      <c r="E31" s="113"/>
      <c r="F31" s="113"/>
      <c r="G31" s="113"/>
      <c r="H31" s="124"/>
      <c r="I31" s="113"/>
      <c r="J31" s="113"/>
      <c r="K31" s="113"/>
      <c r="L31" s="113"/>
      <c r="M31" s="113"/>
      <c r="N31" s="114"/>
      <c r="O31" s="114"/>
      <c r="P31" s="114"/>
    </row>
    <row r="32" spans="1:17" ht="15" x14ac:dyDescent="0.25">
      <c r="A32" s="124"/>
      <c r="B32" s="124"/>
      <c r="C32" s="31"/>
      <c r="D32" s="31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</row>
    <row r="33" spans="1:16" x14ac:dyDescent="0.25">
      <c r="A33" s="230" t="s">
        <v>41</v>
      </c>
      <c r="B33" s="230"/>
      <c r="C33" s="230"/>
      <c r="D33" s="260" t="s">
        <v>42</v>
      </c>
      <c r="E33" s="260"/>
      <c r="F33" s="260"/>
      <c r="G33" s="260"/>
      <c r="H33" s="110" t="s">
        <v>43</v>
      </c>
      <c r="I33" s="124"/>
      <c r="J33" s="124"/>
      <c r="K33" s="124"/>
      <c r="L33" s="124"/>
      <c r="M33" s="124"/>
      <c r="N33" s="124"/>
      <c r="O33" s="124"/>
      <c r="P33" s="124"/>
    </row>
    <row r="34" spans="1:16" x14ac:dyDescent="0.25">
      <c r="A34" s="34"/>
      <c r="B34" s="34"/>
      <c r="C34" s="34"/>
      <c r="D34" s="121"/>
      <c r="E34" s="121"/>
      <c r="F34" s="121"/>
      <c r="G34" s="121"/>
      <c r="H34" s="124"/>
      <c r="I34" s="124"/>
      <c r="J34" s="124"/>
      <c r="K34" s="124"/>
      <c r="L34" s="124"/>
      <c r="M34" s="124"/>
      <c r="N34" s="124"/>
      <c r="O34" s="124"/>
      <c r="P34" s="124"/>
    </row>
    <row r="35" spans="1:16" x14ac:dyDescent="0.25">
      <c r="A35" s="409" t="s">
        <v>44</v>
      </c>
      <c r="B35" s="410"/>
      <c r="C35" s="411"/>
      <c r="D35" s="414" t="s">
        <v>45</v>
      </c>
      <c r="E35" s="415"/>
      <c r="F35" s="416"/>
      <c r="G35" s="419" t="s">
        <v>46</v>
      </c>
      <c r="H35" s="421" t="s">
        <v>17</v>
      </c>
      <c r="I35" s="422"/>
      <c r="J35" s="423"/>
      <c r="K35" s="174"/>
      <c r="L35" s="421" t="s">
        <v>47</v>
      </c>
      <c r="M35" s="422"/>
      <c r="N35" s="423"/>
      <c r="O35" s="428" t="s">
        <v>48</v>
      </c>
      <c r="P35" s="430" t="s">
        <v>49</v>
      </c>
    </row>
    <row r="36" spans="1:16" ht="17.25" customHeight="1" x14ac:dyDescent="0.25">
      <c r="A36" s="412"/>
      <c r="B36" s="265"/>
      <c r="C36" s="413"/>
      <c r="D36" s="417"/>
      <c r="E36" s="274"/>
      <c r="F36" s="418"/>
      <c r="G36" s="420"/>
      <c r="H36" s="419" t="s">
        <v>19</v>
      </c>
      <c r="I36" s="430" t="s">
        <v>50</v>
      </c>
      <c r="J36" s="430" t="s">
        <v>51</v>
      </c>
      <c r="K36" s="175"/>
      <c r="L36" s="432" t="s">
        <v>19</v>
      </c>
      <c r="M36" s="430" t="s">
        <v>50</v>
      </c>
      <c r="N36" s="432" t="s">
        <v>51</v>
      </c>
      <c r="O36" s="429"/>
      <c r="P36" s="431"/>
    </row>
    <row r="37" spans="1:16" ht="17.25" customHeight="1" x14ac:dyDescent="0.25">
      <c r="A37" s="267"/>
      <c r="B37" s="268"/>
      <c r="C37" s="269"/>
      <c r="D37" s="276"/>
      <c r="E37" s="277"/>
      <c r="F37" s="278"/>
      <c r="G37" s="251"/>
      <c r="H37" s="251"/>
      <c r="I37" s="249"/>
      <c r="J37" s="249"/>
      <c r="K37" s="118"/>
      <c r="L37" s="255"/>
      <c r="M37" s="249"/>
      <c r="N37" s="255"/>
      <c r="O37" s="294"/>
      <c r="P37" s="249"/>
    </row>
    <row r="38" spans="1:16" ht="40.5" customHeight="1" x14ac:dyDescent="0.25">
      <c r="A38" s="403" t="s">
        <v>231</v>
      </c>
      <c r="B38" s="404"/>
      <c r="C38" s="405"/>
      <c r="D38" s="400" t="s">
        <v>232</v>
      </c>
      <c r="E38" s="401"/>
      <c r="F38" s="402"/>
      <c r="G38" s="176">
        <f>300+300+300+300</f>
        <v>1200</v>
      </c>
      <c r="H38" s="177">
        <v>300</v>
      </c>
      <c r="I38" s="177">
        <v>361</v>
      </c>
      <c r="J38" s="178">
        <f>H38*1/I38</f>
        <v>0.83102493074792239</v>
      </c>
      <c r="K38" s="176"/>
      <c r="L38" s="177"/>
      <c r="M38" s="177"/>
      <c r="N38" s="178"/>
      <c r="O38" s="178"/>
      <c r="P38" s="179"/>
    </row>
    <row r="39" spans="1:16" ht="29.25" customHeight="1" x14ac:dyDescent="0.2">
      <c r="A39" s="433" t="s">
        <v>233</v>
      </c>
      <c r="B39" s="434"/>
      <c r="C39" s="435"/>
      <c r="D39" s="400" t="s">
        <v>232</v>
      </c>
      <c r="E39" s="401"/>
      <c r="F39" s="402"/>
      <c r="G39" s="176">
        <v>44571</v>
      </c>
      <c r="H39" s="176"/>
      <c r="I39" s="176"/>
      <c r="J39" s="178"/>
      <c r="K39" s="180"/>
      <c r="L39" s="176"/>
      <c r="M39" s="176"/>
      <c r="N39" s="178"/>
      <c r="O39" s="178"/>
      <c r="P39" s="181"/>
    </row>
    <row r="40" spans="1:16" s="47" customFormat="1" x14ac:dyDescent="0.2">
      <c r="A40" s="406"/>
      <c r="B40" s="407"/>
      <c r="C40" s="408"/>
      <c r="D40" s="43"/>
      <c r="E40" s="43"/>
      <c r="F40" s="44"/>
      <c r="G40" s="180"/>
      <c r="H40" s="180"/>
      <c r="I40" s="180"/>
      <c r="J40" s="180"/>
      <c r="K40" s="180"/>
      <c r="L40" s="180"/>
      <c r="M40" s="180"/>
      <c r="N40" s="180"/>
      <c r="O40" s="180"/>
      <c r="P40" s="180"/>
    </row>
    <row r="41" spans="1:16" x14ac:dyDescent="0.25">
      <c r="C41" s="48"/>
      <c r="D41" s="48"/>
      <c r="E41" s="49"/>
      <c r="F41" s="49"/>
      <c r="G41" s="49"/>
    </row>
    <row r="42" spans="1:16" ht="12.75" customHeight="1" x14ac:dyDescent="0.25">
      <c r="A42" s="226" t="s">
        <v>55</v>
      </c>
      <c r="B42" s="226"/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346"/>
    </row>
    <row r="43" spans="1:16" ht="15" customHeight="1" x14ac:dyDescent="0.25">
      <c r="A43" s="397" t="s">
        <v>56</v>
      </c>
      <c r="B43" s="398"/>
      <c r="C43" s="399"/>
      <c r="D43" s="291" t="s">
        <v>57</v>
      </c>
      <c r="E43" s="259"/>
      <c r="F43" s="259"/>
      <c r="G43" s="120">
        <v>2009</v>
      </c>
      <c r="H43" s="52">
        <v>2010</v>
      </c>
      <c r="I43" s="52">
        <v>2011</v>
      </c>
      <c r="J43" s="52">
        <v>2012</v>
      </c>
      <c r="K43" s="52"/>
      <c r="L43" s="52">
        <v>2013</v>
      </c>
      <c r="M43" s="52">
        <v>2014</v>
      </c>
      <c r="N43" s="120" t="s">
        <v>58</v>
      </c>
      <c r="O43" s="52" t="s">
        <v>49</v>
      </c>
    </row>
    <row r="44" spans="1:16" ht="27.75" customHeight="1" x14ac:dyDescent="0.25">
      <c r="A44" s="403" t="s">
        <v>231</v>
      </c>
      <c r="B44" s="404"/>
      <c r="C44" s="405"/>
      <c r="D44" s="400" t="s">
        <v>232</v>
      </c>
      <c r="E44" s="401"/>
      <c r="F44" s="402"/>
      <c r="G44" s="54"/>
      <c r="H44" s="54"/>
      <c r="I44" s="54"/>
      <c r="J44" s="54"/>
      <c r="K44" s="55"/>
      <c r="L44" s="54"/>
      <c r="M44" s="54">
        <v>2386</v>
      </c>
      <c r="N44" s="55">
        <v>1200</v>
      </c>
      <c r="O44" s="56"/>
    </row>
    <row r="45" spans="1:16" ht="27.75" customHeight="1" x14ac:dyDescent="0.25">
      <c r="A45" s="433" t="s">
        <v>233</v>
      </c>
      <c r="B45" s="434"/>
      <c r="C45" s="435"/>
      <c r="D45" s="400" t="s">
        <v>232</v>
      </c>
      <c r="E45" s="401"/>
      <c r="F45" s="402"/>
      <c r="G45" s="54"/>
      <c r="H45" s="54"/>
      <c r="I45" s="54"/>
      <c r="J45" s="54"/>
      <c r="K45" s="55"/>
      <c r="L45" s="54"/>
      <c r="M45" s="54"/>
      <c r="N45" s="55"/>
      <c r="O45" s="56"/>
    </row>
    <row r="46" spans="1:16" x14ac:dyDescent="0.25">
      <c r="A46" s="384"/>
      <c r="B46" s="385"/>
      <c r="C46" s="386"/>
      <c r="D46" s="387"/>
      <c r="E46" s="388"/>
      <c r="F46" s="389"/>
      <c r="G46" s="69"/>
      <c r="H46" s="69"/>
      <c r="I46" s="69"/>
      <c r="J46" s="69"/>
      <c r="K46" s="69"/>
      <c r="L46" s="69"/>
      <c r="M46" s="69"/>
      <c r="N46" s="70"/>
      <c r="O46" s="70"/>
    </row>
    <row r="47" spans="1:16" x14ac:dyDescent="0.25">
      <c r="C47" s="113"/>
      <c r="D47" s="114"/>
      <c r="E47" s="114"/>
      <c r="F47" s="114"/>
      <c r="G47" s="58"/>
      <c r="H47" s="124"/>
      <c r="I47" s="124"/>
      <c r="J47" s="124"/>
      <c r="K47" s="124"/>
      <c r="L47" s="124"/>
      <c r="M47" s="124"/>
      <c r="N47" s="124"/>
      <c r="O47" s="124"/>
    </row>
    <row r="48" spans="1:16" ht="12.75" customHeight="1" x14ac:dyDescent="0.25">
      <c r="A48" s="219" t="s">
        <v>59</v>
      </c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</row>
    <row r="50" spans="1:16" ht="15" customHeight="1" x14ac:dyDescent="0.25">
      <c r="A50" s="296" t="s">
        <v>60</v>
      </c>
      <c r="B50" s="296"/>
      <c r="C50" s="296"/>
      <c r="D50" s="296"/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6"/>
    </row>
    <row r="52" spans="1:16" ht="15" customHeight="1" x14ac:dyDescent="0.25">
      <c r="A52" s="295" t="s">
        <v>61</v>
      </c>
      <c r="B52" s="295"/>
      <c r="C52" s="295"/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295"/>
    </row>
    <row r="53" spans="1:16" ht="15" customHeight="1" x14ac:dyDescent="0.25">
      <c r="A53" s="295" t="s">
        <v>62</v>
      </c>
      <c r="B53" s="295"/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</row>
    <row r="54" spans="1:16" ht="15" customHeight="1" x14ac:dyDescent="0.25">
      <c r="A54" s="4" t="s">
        <v>63</v>
      </c>
    </row>
    <row r="56" spans="1:16" x14ac:dyDescent="0.25">
      <c r="A56" s="297" t="s">
        <v>64</v>
      </c>
      <c r="B56" s="297"/>
      <c r="C56" s="297"/>
      <c r="D56" s="297"/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7"/>
      <c r="P56" s="297"/>
    </row>
    <row r="57" spans="1:16" x14ac:dyDescent="0.25">
      <c r="A57" s="295" t="s">
        <v>68</v>
      </c>
      <c r="B57" s="295"/>
      <c r="C57" s="295"/>
    </row>
    <row r="58" spans="1:16" ht="15" x14ac:dyDescent="0.25">
      <c r="A58" s="61" t="s">
        <v>66</v>
      </c>
      <c r="F58" s="298" t="s">
        <v>65</v>
      </c>
      <c r="G58" s="299"/>
      <c r="H58" s="299"/>
      <c r="I58" s="299"/>
      <c r="J58" s="299"/>
      <c r="K58" s="299"/>
      <c r="L58" s="299"/>
    </row>
    <row r="59" spans="1:16" x14ac:dyDescent="0.25">
      <c r="A59" s="66" t="s">
        <v>67</v>
      </c>
    </row>
    <row r="60" spans="1:16" x14ac:dyDescent="0.25">
      <c r="A60" s="65"/>
    </row>
    <row r="61" spans="1:16" x14ac:dyDescent="0.25">
      <c r="A61" s="59"/>
    </row>
    <row r="62" spans="1:16" x14ac:dyDescent="0.25">
      <c r="A62" s="59"/>
    </row>
    <row r="63" spans="1:16" x14ac:dyDescent="0.25">
      <c r="A63" s="60"/>
    </row>
    <row r="66" spans="1:16" x14ac:dyDescent="0.25">
      <c r="A66" s="295" t="s">
        <v>69</v>
      </c>
      <c r="B66" s="295"/>
      <c r="C66" s="295"/>
    </row>
    <row r="67" spans="1:16" x14ac:dyDescent="0.25">
      <c r="A67" s="313" t="s">
        <v>218</v>
      </c>
      <c r="B67" s="314"/>
      <c r="C67" s="314"/>
      <c r="D67" s="314"/>
      <c r="E67" s="314"/>
      <c r="F67" s="314"/>
      <c r="G67" s="314"/>
      <c r="H67" s="314"/>
      <c r="I67" s="314"/>
      <c r="J67" s="314"/>
      <c r="K67" s="314"/>
      <c r="L67" s="314"/>
      <c r="M67" s="314"/>
      <c r="N67" s="314"/>
      <c r="O67" s="314"/>
      <c r="P67" s="315"/>
    </row>
    <row r="68" spans="1:16" x14ac:dyDescent="0.25">
      <c r="A68" s="316"/>
      <c r="B68" s="317"/>
      <c r="C68" s="317"/>
      <c r="D68" s="317"/>
      <c r="E68" s="317"/>
      <c r="F68" s="317"/>
      <c r="G68" s="317"/>
      <c r="H68" s="317"/>
      <c r="I68" s="317"/>
      <c r="J68" s="317"/>
      <c r="K68" s="317"/>
      <c r="L68" s="317"/>
      <c r="M68" s="317"/>
      <c r="N68" s="317"/>
      <c r="O68" s="317"/>
      <c r="P68" s="318"/>
    </row>
    <row r="69" spans="1:16" x14ac:dyDescent="0.25">
      <c r="A69" s="316"/>
      <c r="B69" s="317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8"/>
    </row>
    <row r="70" spans="1:16" x14ac:dyDescent="0.25">
      <c r="A70" s="319"/>
      <c r="B70" s="320"/>
      <c r="C70" s="320"/>
      <c r="D70" s="320"/>
      <c r="E70" s="320"/>
      <c r="F70" s="320"/>
      <c r="G70" s="320"/>
      <c r="H70" s="320"/>
      <c r="I70" s="320"/>
      <c r="J70" s="320"/>
      <c r="K70" s="320"/>
      <c r="L70" s="320"/>
      <c r="M70" s="320"/>
      <c r="N70" s="320"/>
      <c r="O70" s="320"/>
      <c r="P70" s="321"/>
    </row>
    <row r="71" spans="1:16" ht="39.75" customHeight="1" x14ac:dyDescent="0.25">
      <c r="A71" s="185"/>
      <c r="B71" s="186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7"/>
    </row>
    <row r="72" spans="1:16" s="124" customFormat="1" ht="30.75" customHeight="1" x14ac:dyDescent="0.25">
      <c r="A72" s="322" t="s">
        <v>70</v>
      </c>
      <c r="B72" s="322"/>
      <c r="C72" s="322"/>
      <c r="D72" s="322"/>
      <c r="E72" s="322"/>
      <c r="F72" s="322" t="s">
        <v>71</v>
      </c>
      <c r="G72" s="322"/>
      <c r="H72" s="322"/>
      <c r="I72" s="322" t="s">
        <v>72</v>
      </c>
      <c r="J72" s="322"/>
      <c r="K72" s="322" t="s">
        <v>73</v>
      </c>
      <c r="L72" s="322"/>
      <c r="M72" s="322"/>
      <c r="N72" s="158" t="s">
        <v>201</v>
      </c>
      <c r="O72" s="158" t="s">
        <v>76</v>
      </c>
      <c r="P72" s="159" t="s">
        <v>202</v>
      </c>
    </row>
    <row r="73" spans="1:16" s="124" customFormat="1" ht="30.75" customHeight="1" x14ac:dyDescent="0.25">
      <c r="A73" s="376" t="s">
        <v>142</v>
      </c>
      <c r="B73" s="376"/>
      <c r="C73" s="376"/>
      <c r="D73" s="376"/>
      <c r="E73" s="376"/>
      <c r="F73" s="302"/>
      <c r="G73" s="302"/>
      <c r="H73" s="302"/>
      <c r="I73" s="377"/>
      <c r="J73" s="377"/>
      <c r="K73" s="377"/>
      <c r="L73" s="377"/>
      <c r="M73" s="377"/>
      <c r="N73" s="188"/>
      <c r="O73" s="188"/>
      <c r="P73" s="188"/>
    </row>
    <row r="74" spans="1:16" s="124" customFormat="1" ht="30.75" customHeight="1" x14ac:dyDescent="0.25">
      <c r="A74" s="360" t="s">
        <v>143</v>
      </c>
      <c r="B74" s="360"/>
      <c r="C74" s="360"/>
      <c r="D74" s="360"/>
      <c r="E74" s="360"/>
      <c r="F74" s="358" t="s">
        <v>75</v>
      </c>
      <c r="G74" s="358"/>
      <c r="H74" s="358"/>
      <c r="I74" s="330">
        <v>473</v>
      </c>
      <c r="J74" s="330"/>
      <c r="K74" s="358">
        <v>473</v>
      </c>
      <c r="L74" s="358"/>
      <c r="M74" s="358"/>
      <c r="N74" s="122">
        <v>1973</v>
      </c>
      <c r="O74" s="129">
        <v>0</v>
      </c>
      <c r="P74" s="136">
        <f>+(K74+1)/N74</f>
        <v>0.2402432843385707</v>
      </c>
    </row>
    <row r="75" spans="1:16" s="124" customFormat="1" ht="30.75" customHeight="1" x14ac:dyDescent="0.25">
      <c r="A75" s="360" t="s">
        <v>144</v>
      </c>
      <c r="B75" s="360"/>
      <c r="C75" s="360"/>
      <c r="D75" s="360"/>
      <c r="E75" s="360"/>
      <c r="F75" s="358" t="s">
        <v>75</v>
      </c>
      <c r="G75" s="358"/>
      <c r="H75" s="358"/>
      <c r="I75" s="330">
        <v>953</v>
      </c>
      <c r="J75" s="330"/>
      <c r="K75" s="358">
        <v>953</v>
      </c>
      <c r="L75" s="358"/>
      <c r="M75" s="358"/>
      <c r="N75" s="122">
        <v>3553</v>
      </c>
      <c r="O75" s="129">
        <v>0</v>
      </c>
      <c r="P75" s="136">
        <f t="shared" ref="P75:P76" si="0">+(K75+1)/N75</f>
        <v>0.26850548831972981</v>
      </c>
    </row>
    <row r="76" spans="1:16" s="124" customFormat="1" ht="30.75" customHeight="1" x14ac:dyDescent="0.25">
      <c r="A76" s="360" t="s">
        <v>145</v>
      </c>
      <c r="B76" s="360"/>
      <c r="C76" s="360"/>
      <c r="D76" s="360"/>
      <c r="E76" s="360"/>
      <c r="F76" s="358" t="s">
        <v>112</v>
      </c>
      <c r="G76" s="358"/>
      <c r="H76" s="358"/>
      <c r="I76" s="330">
        <v>12</v>
      </c>
      <c r="J76" s="330"/>
      <c r="K76" s="396">
        <v>12</v>
      </c>
      <c r="L76" s="396"/>
      <c r="M76" s="396"/>
      <c r="N76" s="122">
        <v>15</v>
      </c>
      <c r="O76" s="129">
        <v>0</v>
      </c>
      <c r="P76" s="136">
        <f t="shared" si="0"/>
        <v>0.8666666666666667</v>
      </c>
    </row>
    <row r="77" spans="1:16" s="124" customFormat="1" ht="30.75" customHeight="1" x14ac:dyDescent="0.25">
      <c r="A77" s="360" t="s">
        <v>146</v>
      </c>
      <c r="B77" s="360"/>
      <c r="C77" s="360"/>
      <c r="D77" s="360"/>
      <c r="E77" s="360"/>
      <c r="F77" s="358" t="s">
        <v>112</v>
      </c>
      <c r="G77" s="358"/>
      <c r="H77" s="358"/>
      <c r="I77" s="330">
        <v>0</v>
      </c>
      <c r="J77" s="330"/>
      <c r="K77" s="396">
        <v>0</v>
      </c>
      <c r="L77" s="396"/>
      <c r="M77" s="396"/>
      <c r="N77" s="122">
        <v>1</v>
      </c>
      <c r="O77" s="129">
        <v>0</v>
      </c>
      <c r="P77" s="136">
        <v>0</v>
      </c>
    </row>
    <row r="78" spans="1:16" s="124" customFormat="1" ht="30.75" customHeight="1" x14ac:dyDescent="0.25">
      <c r="A78" s="375" t="s">
        <v>147</v>
      </c>
      <c r="B78" s="375"/>
      <c r="C78" s="375"/>
      <c r="D78" s="375"/>
      <c r="E78" s="375"/>
      <c r="F78" s="358"/>
      <c r="G78" s="358"/>
      <c r="H78" s="358"/>
      <c r="I78" s="330"/>
      <c r="J78" s="330"/>
      <c r="K78" s="396"/>
      <c r="L78" s="396"/>
      <c r="M78" s="396"/>
      <c r="N78" s="122"/>
      <c r="O78" s="129"/>
      <c r="P78" s="136"/>
    </row>
    <row r="79" spans="1:16" s="124" customFormat="1" ht="30.75" customHeight="1" x14ac:dyDescent="0.25">
      <c r="A79" s="360" t="s">
        <v>148</v>
      </c>
      <c r="B79" s="360"/>
      <c r="C79" s="360"/>
      <c r="D79" s="360"/>
      <c r="E79" s="360"/>
      <c r="F79" s="358" t="s">
        <v>140</v>
      </c>
      <c r="G79" s="358"/>
      <c r="H79" s="358"/>
      <c r="I79" s="330">
        <v>0</v>
      </c>
      <c r="J79" s="330"/>
      <c r="K79" s="396">
        <v>0</v>
      </c>
      <c r="L79" s="396"/>
      <c r="M79" s="396"/>
      <c r="N79" s="122">
        <v>6</v>
      </c>
      <c r="O79" s="129">
        <v>0</v>
      </c>
      <c r="P79" s="136">
        <v>0</v>
      </c>
    </row>
    <row r="80" spans="1:16" s="124" customFormat="1" ht="30.75" customHeight="1" x14ac:dyDescent="0.25">
      <c r="A80" s="360" t="s">
        <v>149</v>
      </c>
      <c r="B80" s="360"/>
      <c r="C80" s="360"/>
      <c r="D80" s="360"/>
      <c r="E80" s="360"/>
      <c r="F80" s="358" t="s">
        <v>140</v>
      </c>
      <c r="G80" s="358"/>
      <c r="H80" s="358"/>
      <c r="I80" s="330">
        <v>0</v>
      </c>
      <c r="J80" s="330"/>
      <c r="K80" s="396">
        <v>0</v>
      </c>
      <c r="L80" s="396"/>
      <c r="M80" s="396"/>
      <c r="N80" s="122">
        <v>1</v>
      </c>
      <c r="O80" s="129">
        <v>0</v>
      </c>
      <c r="P80" s="136">
        <v>0</v>
      </c>
    </row>
    <row r="81" spans="1:16" s="124" customFormat="1" ht="30.75" customHeight="1" x14ac:dyDescent="0.25">
      <c r="A81" s="360" t="s">
        <v>150</v>
      </c>
      <c r="B81" s="360"/>
      <c r="C81" s="360"/>
      <c r="D81" s="360"/>
      <c r="E81" s="360"/>
      <c r="F81" s="358" t="s">
        <v>140</v>
      </c>
      <c r="G81" s="358"/>
      <c r="H81" s="358"/>
      <c r="I81" s="330">
        <v>0</v>
      </c>
      <c r="J81" s="330"/>
      <c r="K81" s="396">
        <v>0</v>
      </c>
      <c r="L81" s="396"/>
      <c r="M81" s="396"/>
      <c r="N81" s="122">
        <v>1</v>
      </c>
      <c r="O81" s="129">
        <v>0</v>
      </c>
      <c r="P81" s="136">
        <v>0</v>
      </c>
    </row>
    <row r="82" spans="1:16" s="124" customFormat="1" ht="30.75" customHeight="1" x14ac:dyDescent="0.25">
      <c r="A82" s="360" t="s">
        <v>151</v>
      </c>
      <c r="B82" s="360"/>
      <c r="C82" s="360"/>
      <c r="D82" s="360"/>
      <c r="E82" s="360"/>
      <c r="F82" s="358" t="s">
        <v>140</v>
      </c>
      <c r="G82" s="358"/>
      <c r="H82" s="358"/>
      <c r="I82" s="330">
        <v>0</v>
      </c>
      <c r="J82" s="330"/>
      <c r="K82" s="396">
        <v>0</v>
      </c>
      <c r="L82" s="396"/>
      <c r="M82" s="396"/>
      <c r="N82" s="122">
        <v>1</v>
      </c>
      <c r="O82" s="129">
        <v>0</v>
      </c>
      <c r="P82" s="136">
        <v>0</v>
      </c>
    </row>
    <row r="83" spans="1:16" s="124" customFormat="1" ht="30.75" customHeight="1" x14ac:dyDescent="0.25">
      <c r="A83" s="360" t="s">
        <v>152</v>
      </c>
      <c r="B83" s="360"/>
      <c r="C83" s="360"/>
      <c r="D83" s="360"/>
      <c r="E83" s="360"/>
      <c r="F83" s="358" t="s">
        <v>140</v>
      </c>
      <c r="G83" s="358"/>
      <c r="H83" s="358"/>
      <c r="I83" s="330">
        <v>0</v>
      </c>
      <c r="J83" s="330"/>
      <c r="K83" s="396">
        <v>0</v>
      </c>
      <c r="L83" s="396"/>
      <c r="M83" s="396"/>
      <c r="N83" s="122">
        <v>3</v>
      </c>
      <c r="O83" s="129">
        <v>0</v>
      </c>
      <c r="P83" s="136">
        <v>0</v>
      </c>
    </row>
    <row r="84" spans="1:16" s="124" customFormat="1" ht="30.75" customHeight="1" x14ac:dyDescent="0.25">
      <c r="A84" s="360" t="s">
        <v>153</v>
      </c>
      <c r="B84" s="360"/>
      <c r="C84" s="360"/>
      <c r="D84" s="360"/>
      <c r="E84" s="360"/>
      <c r="F84" s="358" t="s">
        <v>140</v>
      </c>
      <c r="G84" s="358"/>
      <c r="H84" s="358"/>
      <c r="I84" s="330">
        <v>0</v>
      </c>
      <c r="J84" s="330"/>
      <c r="K84" s="396">
        <v>0</v>
      </c>
      <c r="L84" s="396"/>
      <c r="M84" s="396"/>
      <c r="N84" s="122">
        <v>1</v>
      </c>
      <c r="O84" s="129">
        <v>0</v>
      </c>
      <c r="P84" s="136">
        <v>0</v>
      </c>
    </row>
    <row r="85" spans="1:16" s="124" customFormat="1" ht="30.75" customHeight="1" x14ac:dyDescent="0.25">
      <c r="A85" s="360" t="s">
        <v>154</v>
      </c>
      <c r="B85" s="360"/>
      <c r="C85" s="360"/>
      <c r="D85" s="360"/>
      <c r="E85" s="360"/>
      <c r="F85" s="358" t="s">
        <v>140</v>
      </c>
      <c r="G85" s="358"/>
      <c r="H85" s="358"/>
      <c r="I85" s="330">
        <v>0</v>
      </c>
      <c r="J85" s="330"/>
      <c r="K85" s="396">
        <v>0</v>
      </c>
      <c r="L85" s="396"/>
      <c r="M85" s="396"/>
      <c r="N85" s="122">
        <v>1</v>
      </c>
      <c r="O85" s="129">
        <v>0</v>
      </c>
      <c r="P85" s="136">
        <v>0</v>
      </c>
    </row>
    <row r="86" spans="1:16" s="124" customFormat="1" ht="30.75" customHeight="1" x14ac:dyDescent="0.25">
      <c r="A86" s="360" t="s">
        <v>155</v>
      </c>
      <c r="B86" s="360"/>
      <c r="C86" s="360"/>
      <c r="D86" s="360"/>
      <c r="E86" s="360"/>
      <c r="F86" s="358" t="s">
        <v>140</v>
      </c>
      <c r="G86" s="358"/>
      <c r="H86" s="358"/>
      <c r="I86" s="330">
        <v>0</v>
      </c>
      <c r="J86" s="330"/>
      <c r="K86" s="396">
        <v>0</v>
      </c>
      <c r="L86" s="396"/>
      <c r="M86" s="396"/>
      <c r="N86" s="122">
        <v>1</v>
      </c>
      <c r="O86" s="129">
        <v>0</v>
      </c>
      <c r="P86" s="136">
        <v>0</v>
      </c>
    </row>
    <row r="87" spans="1:16" s="124" customFormat="1" ht="30.75" customHeight="1" x14ac:dyDescent="0.25">
      <c r="A87" s="360" t="s">
        <v>156</v>
      </c>
      <c r="B87" s="360"/>
      <c r="C87" s="360"/>
      <c r="D87" s="360"/>
      <c r="E87" s="360"/>
      <c r="F87" s="358" t="s">
        <v>140</v>
      </c>
      <c r="G87" s="358"/>
      <c r="H87" s="358"/>
      <c r="I87" s="330">
        <v>0</v>
      </c>
      <c r="J87" s="330"/>
      <c r="K87" s="396">
        <v>0</v>
      </c>
      <c r="L87" s="396"/>
      <c r="M87" s="396"/>
      <c r="N87" s="122">
        <v>1</v>
      </c>
      <c r="O87" s="129">
        <v>0</v>
      </c>
      <c r="P87" s="136">
        <v>0</v>
      </c>
    </row>
    <row r="88" spans="1:16" s="124" customFormat="1" ht="30.75" customHeight="1" x14ac:dyDescent="0.25">
      <c r="A88" s="375" t="s">
        <v>157</v>
      </c>
      <c r="B88" s="375"/>
      <c r="C88" s="375"/>
      <c r="D88" s="375"/>
      <c r="E88" s="375"/>
      <c r="F88" s="358"/>
      <c r="G88" s="358"/>
      <c r="H88" s="358"/>
      <c r="I88" s="330"/>
      <c r="J88" s="330"/>
      <c r="K88" s="396"/>
      <c r="L88" s="396"/>
      <c r="M88" s="396"/>
      <c r="N88" s="122"/>
      <c r="O88" s="129"/>
      <c r="P88" s="136"/>
    </row>
    <row r="89" spans="1:16" s="124" customFormat="1" ht="30.75" customHeight="1" x14ac:dyDescent="0.25">
      <c r="A89" s="360" t="s">
        <v>158</v>
      </c>
      <c r="B89" s="360"/>
      <c r="C89" s="360"/>
      <c r="D89" s="360"/>
      <c r="E89" s="360"/>
      <c r="F89" s="358" t="s">
        <v>75</v>
      </c>
      <c r="G89" s="358"/>
      <c r="H89" s="358"/>
      <c r="I89" s="330">
        <v>0</v>
      </c>
      <c r="J89" s="330"/>
      <c r="K89" s="396">
        <v>0</v>
      </c>
      <c r="L89" s="396"/>
      <c r="M89" s="396"/>
      <c r="N89" s="122">
        <v>1</v>
      </c>
      <c r="O89" s="129">
        <v>0</v>
      </c>
      <c r="P89" s="136">
        <v>0</v>
      </c>
    </row>
    <row r="90" spans="1:16" s="124" customFormat="1" ht="30.75" customHeight="1" x14ac:dyDescent="0.25">
      <c r="A90" s="360" t="s">
        <v>159</v>
      </c>
      <c r="B90" s="360"/>
      <c r="C90" s="360"/>
      <c r="D90" s="360"/>
      <c r="E90" s="360"/>
      <c r="F90" s="358" t="s">
        <v>75</v>
      </c>
      <c r="G90" s="358"/>
      <c r="H90" s="358"/>
      <c r="I90" s="330">
        <v>0</v>
      </c>
      <c r="J90" s="330"/>
      <c r="K90" s="396">
        <v>0</v>
      </c>
      <c r="L90" s="396"/>
      <c r="M90" s="396"/>
      <c r="N90" s="122">
        <v>1</v>
      </c>
      <c r="O90" s="129">
        <v>0</v>
      </c>
      <c r="P90" s="136">
        <v>0</v>
      </c>
    </row>
    <row r="91" spans="1:16" s="124" customFormat="1" ht="30.75" customHeight="1" x14ac:dyDescent="0.25">
      <c r="A91" s="360" t="s">
        <v>160</v>
      </c>
      <c r="B91" s="360"/>
      <c r="C91" s="360"/>
      <c r="D91" s="360"/>
      <c r="E91" s="360"/>
      <c r="F91" s="358" t="s">
        <v>75</v>
      </c>
      <c r="G91" s="358"/>
      <c r="H91" s="358"/>
      <c r="I91" s="330">
        <v>0</v>
      </c>
      <c r="J91" s="330"/>
      <c r="K91" s="396">
        <v>0</v>
      </c>
      <c r="L91" s="396"/>
      <c r="M91" s="396"/>
      <c r="N91" s="122">
        <v>3</v>
      </c>
      <c r="O91" s="129">
        <v>0</v>
      </c>
      <c r="P91" s="136">
        <v>0</v>
      </c>
    </row>
    <row r="92" spans="1:16" s="124" customFormat="1" ht="30.75" customHeight="1" x14ac:dyDescent="0.25">
      <c r="A92" s="360" t="s">
        <v>161</v>
      </c>
      <c r="B92" s="360"/>
      <c r="C92" s="360"/>
      <c r="D92" s="360"/>
      <c r="E92" s="360"/>
      <c r="F92" s="358" t="s">
        <v>112</v>
      </c>
      <c r="G92" s="358"/>
      <c r="H92" s="358"/>
      <c r="I92" s="330">
        <v>1</v>
      </c>
      <c r="J92" s="330"/>
      <c r="K92" s="396">
        <v>1</v>
      </c>
      <c r="L92" s="396"/>
      <c r="M92" s="396"/>
      <c r="N92" s="122">
        <v>4</v>
      </c>
      <c r="O92" s="129">
        <v>0</v>
      </c>
      <c r="P92" s="136">
        <f>+(K92*1)/N92</f>
        <v>0.25</v>
      </c>
    </row>
    <row r="93" spans="1:16" s="124" customFormat="1" ht="30.75" customHeight="1" x14ac:dyDescent="0.25">
      <c r="A93" s="375" t="s">
        <v>162</v>
      </c>
      <c r="B93" s="375"/>
      <c r="C93" s="375"/>
      <c r="D93" s="375"/>
      <c r="E93" s="375"/>
      <c r="F93" s="358"/>
      <c r="G93" s="358"/>
      <c r="H93" s="358"/>
      <c r="I93" s="330"/>
      <c r="J93" s="330"/>
      <c r="K93" s="396"/>
      <c r="L93" s="396"/>
      <c r="M93" s="396"/>
      <c r="N93" s="128"/>
      <c r="O93" s="129"/>
      <c r="P93" s="136"/>
    </row>
    <row r="94" spans="1:16" s="124" customFormat="1" ht="30.75" customHeight="1" x14ac:dyDescent="0.25">
      <c r="A94" s="360" t="s">
        <v>163</v>
      </c>
      <c r="B94" s="360"/>
      <c r="C94" s="360"/>
      <c r="D94" s="360"/>
      <c r="E94" s="360"/>
      <c r="F94" s="358" t="s">
        <v>87</v>
      </c>
      <c r="G94" s="358"/>
      <c r="H94" s="358"/>
      <c r="I94" s="330">
        <v>13528</v>
      </c>
      <c r="J94" s="330"/>
      <c r="K94" s="396">
        <v>13528</v>
      </c>
      <c r="L94" s="396"/>
      <c r="M94" s="396"/>
      <c r="N94" s="122">
        <v>43528</v>
      </c>
      <c r="O94" s="129">
        <v>0</v>
      </c>
      <c r="P94" s="136">
        <f>+(K94+1)/N94</f>
        <v>0.3108114317221099</v>
      </c>
    </row>
    <row r="95" spans="1:16" s="124" customFormat="1" ht="30.75" customHeight="1" x14ac:dyDescent="0.25">
      <c r="A95" s="375" t="s">
        <v>164</v>
      </c>
      <c r="B95" s="375"/>
      <c r="C95" s="375"/>
      <c r="D95" s="375"/>
      <c r="E95" s="375"/>
      <c r="F95" s="358"/>
      <c r="G95" s="358"/>
      <c r="H95" s="358"/>
      <c r="I95" s="330"/>
      <c r="J95" s="330"/>
      <c r="K95" s="396"/>
      <c r="L95" s="396"/>
      <c r="M95" s="396"/>
      <c r="N95" s="122"/>
      <c r="O95" s="129"/>
      <c r="P95" s="136"/>
    </row>
    <row r="96" spans="1:16" s="124" customFormat="1" ht="30.75" customHeight="1" x14ac:dyDescent="0.25">
      <c r="A96" s="360" t="s">
        <v>165</v>
      </c>
      <c r="B96" s="360"/>
      <c r="C96" s="360"/>
      <c r="D96" s="360"/>
      <c r="E96" s="360"/>
      <c r="F96" s="358" t="s">
        <v>168</v>
      </c>
      <c r="G96" s="358"/>
      <c r="H96" s="358"/>
      <c r="I96" s="330">
        <v>54</v>
      </c>
      <c r="J96" s="330"/>
      <c r="K96" s="396">
        <v>54</v>
      </c>
      <c r="L96" s="396"/>
      <c r="M96" s="396"/>
      <c r="N96" s="122">
        <v>129</v>
      </c>
      <c r="O96" s="129">
        <v>0</v>
      </c>
      <c r="P96" s="136">
        <f t="shared" ref="P96" si="1">+(K96+1)/N96</f>
        <v>0.4263565891472868</v>
      </c>
    </row>
    <row r="97" spans="1:16" s="124" customFormat="1" ht="30.75" customHeight="1" x14ac:dyDescent="0.25">
      <c r="A97" s="360" t="s">
        <v>166</v>
      </c>
      <c r="B97" s="360"/>
      <c r="C97" s="360"/>
      <c r="D97" s="360"/>
      <c r="E97" s="360"/>
      <c r="F97" s="358" t="s">
        <v>169</v>
      </c>
      <c r="G97" s="358"/>
      <c r="H97" s="358"/>
      <c r="I97" s="330">
        <v>1</v>
      </c>
      <c r="J97" s="330"/>
      <c r="K97" s="396">
        <v>1</v>
      </c>
      <c r="L97" s="396"/>
      <c r="M97" s="396"/>
      <c r="N97" s="122">
        <v>4</v>
      </c>
      <c r="O97" s="129">
        <v>0</v>
      </c>
      <c r="P97" s="136">
        <f>(1*1)/4</f>
        <v>0.25</v>
      </c>
    </row>
    <row r="98" spans="1:16" s="124" customFormat="1" ht="30.75" customHeight="1" x14ac:dyDescent="0.25">
      <c r="A98" s="360" t="s">
        <v>167</v>
      </c>
      <c r="B98" s="360"/>
      <c r="C98" s="360"/>
      <c r="D98" s="360"/>
      <c r="E98" s="360"/>
      <c r="F98" s="358" t="s">
        <v>75</v>
      </c>
      <c r="G98" s="358"/>
      <c r="H98" s="358"/>
      <c r="I98" s="330">
        <v>0</v>
      </c>
      <c r="J98" s="330"/>
      <c r="K98" s="396">
        <v>0</v>
      </c>
      <c r="L98" s="396"/>
      <c r="M98" s="396"/>
      <c r="N98" s="122">
        <v>1</v>
      </c>
      <c r="O98" s="129">
        <v>0</v>
      </c>
      <c r="P98" s="136">
        <v>0</v>
      </c>
    </row>
    <row r="99" spans="1:16" s="124" customFormat="1" x14ac:dyDescent="0.25">
      <c r="A99" s="374"/>
      <c r="B99" s="374"/>
      <c r="C99" s="374"/>
      <c r="D99" s="374"/>
      <c r="E99" s="374"/>
    </row>
    <row r="100" spans="1:16" s="124" customFormat="1" x14ac:dyDescent="0.25">
      <c r="A100" s="374"/>
      <c r="B100" s="374"/>
      <c r="C100" s="374"/>
      <c r="D100" s="374"/>
      <c r="E100" s="374"/>
    </row>
    <row r="101" spans="1:16" s="124" customFormat="1" x14ac:dyDescent="0.25">
      <c r="A101" s="374"/>
      <c r="B101" s="374"/>
      <c r="C101" s="374"/>
      <c r="D101" s="374"/>
      <c r="E101" s="374"/>
    </row>
    <row r="102" spans="1:16" s="124" customFormat="1" x14ac:dyDescent="0.25">
      <c r="A102" s="374"/>
      <c r="B102" s="374"/>
      <c r="C102" s="374"/>
      <c r="D102" s="374"/>
      <c r="E102" s="374"/>
    </row>
    <row r="103" spans="1:16" s="124" customFormat="1" x14ac:dyDescent="0.25">
      <c r="A103" s="374"/>
      <c r="B103" s="374"/>
      <c r="C103" s="374"/>
      <c r="D103" s="374"/>
      <c r="E103" s="374"/>
    </row>
    <row r="104" spans="1:16" s="124" customFormat="1" x14ac:dyDescent="0.25">
      <c r="A104" s="374"/>
      <c r="B104" s="374"/>
      <c r="C104" s="374"/>
      <c r="D104" s="374"/>
      <c r="E104" s="374"/>
    </row>
    <row r="105" spans="1:16" s="124" customFormat="1" x14ac:dyDescent="0.25">
      <c r="A105" s="374"/>
      <c r="B105" s="374"/>
      <c r="C105" s="374"/>
      <c r="D105" s="374"/>
      <c r="E105" s="374"/>
    </row>
    <row r="106" spans="1:16" s="124" customFormat="1" x14ac:dyDescent="0.25">
      <c r="A106" s="374"/>
      <c r="B106" s="374"/>
      <c r="C106" s="374"/>
      <c r="D106" s="374"/>
      <c r="E106" s="374"/>
    </row>
    <row r="107" spans="1:16" s="124" customFormat="1" x14ac:dyDescent="0.25">
      <c r="A107" s="374"/>
      <c r="B107" s="374"/>
      <c r="C107" s="374"/>
      <c r="D107" s="374"/>
      <c r="E107" s="374"/>
    </row>
    <row r="108" spans="1:16" s="124" customFormat="1" x14ac:dyDescent="0.25">
      <c r="A108" s="374"/>
      <c r="B108" s="374"/>
      <c r="C108" s="374"/>
      <c r="D108" s="374"/>
      <c r="E108" s="374"/>
    </row>
    <row r="109" spans="1:16" s="124" customFormat="1" x14ac:dyDescent="0.25">
      <c r="A109" s="374"/>
      <c r="B109" s="374"/>
      <c r="C109" s="374"/>
      <c r="D109" s="374"/>
      <c r="E109" s="374"/>
    </row>
    <row r="110" spans="1:16" s="124" customFormat="1" x14ac:dyDescent="0.25">
      <c r="A110" s="374"/>
      <c r="B110" s="374"/>
      <c r="C110" s="374"/>
      <c r="D110" s="374"/>
      <c r="E110" s="374"/>
    </row>
    <row r="111" spans="1:16" s="124" customFormat="1" x14ac:dyDescent="0.25">
      <c r="A111" s="374"/>
      <c r="B111" s="374"/>
      <c r="C111" s="374"/>
      <c r="D111" s="374"/>
      <c r="E111" s="374"/>
    </row>
    <row r="112" spans="1:16" s="124" customFormat="1" x14ac:dyDescent="0.25">
      <c r="A112" s="374"/>
      <c r="B112" s="374"/>
      <c r="C112" s="374"/>
      <c r="D112" s="374"/>
      <c r="E112" s="374"/>
    </row>
    <row r="113" spans="1:5" s="124" customFormat="1" x14ac:dyDescent="0.25">
      <c r="A113" s="374"/>
      <c r="B113" s="374"/>
      <c r="C113" s="374"/>
      <c r="D113" s="374"/>
      <c r="E113" s="374"/>
    </row>
    <row r="114" spans="1:5" s="124" customFormat="1" x14ac:dyDescent="0.25">
      <c r="A114" s="374"/>
      <c r="B114" s="374"/>
      <c r="C114" s="374"/>
      <c r="D114" s="374"/>
      <c r="E114" s="374"/>
    </row>
    <row r="115" spans="1:5" s="124" customFormat="1" x14ac:dyDescent="0.25">
      <c r="A115" s="374"/>
      <c r="B115" s="374"/>
      <c r="C115" s="374"/>
      <c r="D115" s="374"/>
      <c r="E115" s="374"/>
    </row>
    <row r="116" spans="1:5" s="124" customFormat="1" x14ac:dyDescent="0.25">
      <c r="A116" s="374"/>
      <c r="B116" s="374"/>
      <c r="C116" s="374"/>
      <c r="D116" s="374"/>
      <c r="E116" s="374"/>
    </row>
    <row r="117" spans="1:5" s="124" customFormat="1" x14ac:dyDescent="0.25">
      <c r="A117" s="374"/>
      <c r="B117" s="374"/>
      <c r="C117" s="374"/>
      <c r="D117" s="374"/>
      <c r="E117" s="374"/>
    </row>
    <row r="118" spans="1:5" s="124" customFormat="1" x14ac:dyDescent="0.25">
      <c r="A118" s="374"/>
      <c r="B118" s="374"/>
      <c r="C118" s="374"/>
      <c r="D118" s="374"/>
      <c r="E118" s="374"/>
    </row>
    <row r="119" spans="1:5" s="124" customFormat="1" x14ac:dyDescent="0.25">
      <c r="A119" s="374"/>
      <c r="B119" s="374"/>
      <c r="C119" s="374"/>
      <c r="D119" s="374"/>
      <c r="E119" s="374"/>
    </row>
    <row r="120" spans="1:5" s="124" customFormat="1" x14ac:dyDescent="0.25">
      <c r="A120" s="374"/>
      <c r="B120" s="374"/>
      <c r="C120" s="374"/>
      <c r="D120" s="374"/>
      <c r="E120" s="374"/>
    </row>
    <row r="121" spans="1:5" s="124" customFormat="1" x14ac:dyDescent="0.25">
      <c r="A121" s="374"/>
      <c r="B121" s="374"/>
      <c r="C121" s="374"/>
      <c r="D121" s="374"/>
      <c r="E121" s="374"/>
    </row>
    <row r="122" spans="1:5" s="124" customFormat="1" x14ac:dyDescent="0.25">
      <c r="A122" s="374"/>
      <c r="B122" s="374"/>
      <c r="C122" s="374"/>
      <c r="D122" s="374"/>
      <c r="E122" s="374"/>
    </row>
    <row r="123" spans="1:5" s="124" customFormat="1" x14ac:dyDescent="0.25">
      <c r="A123" s="374"/>
      <c r="B123" s="374"/>
      <c r="C123" s="374"/>
      <c r="D123" s="374"/>
      <c r="E123" s="374"/>
    </row>
    <row r="124" spans="1:5" s="124" customFormat="1" x14ac:dyDescent="0.25">
      <c r="A124" s="374"/>
      <c r="B124" s="374"/>
      <c r="C124" s="374"/>
      <c r="D124" s="374"/>
      <c r="E124" s="374"/>
    </row>
    <row r="125" spans="1:5" s="124" customFormat="1" x14ac:dyDescent="0.25">
      <c r="A125" s="374"/>
      <c r="B125" s="374"/>
      <c r="C125" s="374"/>
      <c r="D125" s="374"/>
      <c r="E125" s="374"/>
    </row>
    <row r="126" spans="1:5" s="124" customFormat="1" x14ac:dyDescent="0.25">
      <c r="A126" s="374"/>
      <c r="B126" s="374"/>
      <c r="C126" s="374"/>
      <c r="D126" s="374"/>
      <c r="E126" s="374"/>
    </row>
    <row r="127" spans="1:5" s="124" customFormat="1" x14ac:dyDescent="0.25">
      <c r="A127" s="374"/>
      <c r="B127" s="374"/>
      <c r="C127" s="374"/>
      <c r="D127" s="374"/>
      <c r="E127" s="374"/>
    </row>
    <row r="128" spans="1:5" s="124" customFormat="1" x14ac:dyDescent="0.25">
      <c r="A128" s="374"/>
      <c r="B128" s="374"/>
      <c r="C128" s="374"/>
      <c r="D128" s="374"/>
      <c r="E128" s="374"/>
    </row>
    <row r="129" spans="1:5" s="124" customFormat="1" x14ac:dyDescent="0.25">
      <c r="A129" s="374"/>
      <c r="B129" s="374"/>
      <c r="C129" s="374"/>
      <c r="D129" s="374"/>
      <c r="E129" s="374"/>
    </row>
    <row r="130" spans="1:5" s="124" customFormat="1" x14ac:dyDescent="0.25">
      <c r="A130" s="374"/>
      <c r="B130" s="374"/>
      <c r="C130" s="374"/>
      <c r="D130" s="374"/>
      <c r="E130" s="374"/>
    </row>
    <row r="131" spans="1:5" s="124" customFormat="1" x14ac:dyDescent="0.25">
      <c r="A131" s="374"/>
      <c r="B131" s="374"/>
      <c r="C131" s="374"/>
      <c r="D131" s="374"/>
      <c r="E131" s="374"/>
    </row>
    <row r="132" spans="1:5" s="124" customFormat="1" x14ac:dyDescent="0.25">
      <c r="A132" s="374"/>
      <c r="B132" s="374"/>
      <c r="C132" s="374"/>
      <c r="D132" s="374"/>
      <c r="E132" s="374"/>
    </row>
    <row r="133" spans="1:5" s="124" customFormat="1" x14ac:dyDescent="0.25">
      <c r="A133" s="374"/>
      <c r="B133" s="374"/>
      <c r="C133" s="374"/>
      <c r="D133" s="374"/>
      <c r="E133" s="374"/>
    </row>
    <row r="134" spans="1:5" s="124" customFormat="1" x14ac:dyDescent="0.25">
      <c r="A134" s="374"/>
      <c r="B134" s="374"/>
      <c r="C134" s="374"/>
      <c r="D134" s="374"/>
      <c r="E134" s="374"/>
    </row>
    <row r="135" spans="1:5" s="124" customFormat="1" x14ac:dyDescent="0.25">
      <c r="A135" s="374"/>
      <c r="B135" s="374"/>
      <c r="C135" s="374"/>
      <c r="D135" s="374"/>
      <c r="E135" s="374"/>
    </row>
    <row r="136" spans="1:5" s="124" customFormat="1" x14ac:dyDescent="0.25">
      <c r="A136" s="374"/>
      <c r="B136" s="374"/>
      <c r="C136" s="374"/>
      <c r="D136" s="374"/>
      <c r="E136" s="374"/>
    </row>
    <row r="137" spans="1:5" s="124" customFormat="1" x14ac:dyDescent="0.25">
      <c r="A137" s="374"/>
      <c r="B137" s="374"/>
      <c r="C137" s="374"/>
      <c r="D137" s="374"/>
      <c r="E137" s="374"/>
    </row>
    <row r="138" spans="1:5" s="124" customFormat="1" x14ac:dyDescent="0.25">
      <c r="A138" s="374"/>
      <c r="B138" s="374"/>
      <c r="C138" s="374"/>
      <c r="D138" s="374"/>
      <c r="E138" s="374"/>
    </row>
    <row r="139" spans="1:5" s="124" customFormat="1" x14ac:dyDescent="0.25">
      <c r="A139" s="374"/>
      <c r="B139" s="374"/>
      <c r="C139" s="374"/>
      <c r="D139" s="374"/>
      <c r="E139" s="374"/>
    </row>
    <row r="140" spans="1:5" s="124" customFormat="1" x14ac:dyDescent="0.25">
      <c r="A140" s="374"/>
      <c r="B140" s="374"/>
      <c r="C140" s="374"/>
      <c r="D140" s="374"/>
      <c r="E140" s="374"/>
    </row>
    <row r="141" spans="1:5" s="124" customFormat="1" x14ac:dyDescent="0.25">
      <c r="A141" s="374"/>
      <c r="B141" s="374"/>
      <c r="C141" s="374"/>
      <c r="D141" s="374"/>
      <c r="E141" s="374"/>
    </row>
    <row r="142" spans="1:5" s="124" customFormat="1" x14ac:dyDescent="0.25">
      <c r="A142" s="374"/>
      <c r="B142" s="374"/>
      <c r="C142" s="374"/>
      <c r="D142" s="374"/>
      <c r="E142" s="374"/>
    </row>
    <row r="143" spans="1:5" s="124" customFormat="1" x14ac:dyDescent="0.25">
      <c r="A143" s="374"/>
      <c r="B143" s="374"/>
      <c r="C143" s="374"/>
      <c r="D143" s="374"/>
      <c r="E143" s="374"/>
    </row>
    <row r="144" spans="1:5" s="124" customFormat="1" x14ac:dyDescent="0.25">
      <c r="A144" s="374"/>
      <c r="B144" s="374"/>
      <c r="C144" s="374"/>
      <c r="D144" s="374"/>
      <c r="E144" s="374"/>
    </row>
    <row r="145" spans="1:5" s="124" customFormat="1" x14ac:dyDescent="0.25">
      <c r="A145" s="374"/>
      <c r="B145" s="374"/>
      <c r="C145" s="374"/>
      <c r="D145" s="374"/>
      <c r="E145" s="374"/>
    </row>
    <row r="146" spans="1:5" s="124" customFormat="1" x14ac:dyDescent="0.25">
      <c r="A146" s="374"/>
      <c r="B146" s="374"/>
      <c r="C146" s="374"/>
      <c r="D146" s="374"/>
      <c r="E146" s="374"/>
    </row>
    <row r="147" spans="1:5" s="124" customFormat="1" x14ac:dyDescent="0.25">
      <c r="A147" s="374"/>
      <c r="B147" s="374"/>
      <c r="C147" s="374"/>
      <c r="D147" s="374"/>
      <c r="E147" s="374"/>
    </row>
    <row r="148" spans="1:5" s="124" customFormat="1" x14ac:dyDescent="0.25">
      <c r="A148" s="374"/>
      <c r="B148" s="374"/>
      <c r="C148" s="374"/>
      <c r="D148" s="374"/>
      <c r="E148" s="374"/>
    </row>
    <row r="149" spans="1:5" s="124" customFormat="1" x14ac:dyDescent="0.25">
      <c r="A149" s="374"/>
      <c r="B149" s="374"/>
      <c r="C149" s="374"/>
      <c r="D149" s="374"/>
      <c r="E149" s="374"/>
    </row>
    <row r="150" spans="1:5" s="124" customFormat="1" x14ac:dyDescent="0.25">
      <c r="A150" s="374"/>
      <c r="B150" s="374"/>
      <c r="C150" s="374"/>
      <c r="D150" s="374"/>
      <c r="E150" s="374"/>
    </row>
    <row r="151" spans="1:5" s="124" customFormat="1" x14ac:dyDescent="0.25">
      <c r="A151" s="374"/>
      <c r="B151" s="374"/>
      <c r="C151" s="374"/>
      <c r="D151" s="374"/>
      <c r="E151" s="374"/>
    </row>
    <row r="152" spans="1:5" s="124" customFormat="1" x14ac:dyDescent="0.25">
      <c r="A152" s="374"/>
      <c r="B152" s="374"/>
      <c r="C152" s="374"/>
      <c r="D152" s="374"/>
      <c r="E152" s="374"/>
    </row>
    <row r="153" spans="1:5" s="124" customFormat="1" x14ac:dyDescent="0.25">
      <c r="A153" s="374"/>
      <c r="B153" s="374"/>
      <c r="C153" s="374"/>
      <c r="D153" s="374"/>
      <c r="E153" s="374"/>
    </row>
    <row r="154" spans="1:5" s="124" customFormat="1" x14ac:dyDescent="0.25">
      <c r="A154" s="374"/>
      <c r="B154" s="374"/>
      <c r="C154" s="374"/>
      <c r="D154" s="374"/>
      <c r="E154" s="374"/>
    </row>
    <row r="155" spans="1:5" s="124" customFormat="1" x14ac:dyDescent="0.25">
      <c r="A155" s="374"/>
      <c r="B155" s="374"/>
      <c r="C155" s="374"/>
      <c r="D155" s="374"/>
      <c r="E155" s="374"/>
    </row>
    <row r="156" spans="1:5" s="124" customFormat="1" x14ac:dyDescent="0.25">
      <c r="A156" s="374"/>
      <c r="B156" s="374"/>
      <c r="C156" s="374"/>
      <c r="D156" s="374"/>
      <c r="E156" s="374"/>
    </row>
    <row r="157" spans="1:5" s="124" customFormat="1" x14ac:dyDescent="0.25">
      <c r="A157" s="374"/>
      <c r="B157" s="374"/>
      <c r="C157" s="374"/>
      <c r="D157" s="374"/>
      <c r="E157" s="374"/>
    </row>
    <row r="158" spans="1:5" s="124" customFormat="1" x14ac:dyDescent="0.25">
      <c r="A158" s="374"/>
      <c r="B158" s="374"/>
      <c r="C158" s="374"/>
      <c r="D158" s="374"/>
      <c r="E158" s="374"/>
    </row>
    <row r="159" spans="1:5" s="124" customFormat="1" x14ac:dyDescent="0.25">
      <c r="A159" s="374"/>
      <c r="B159" s="374"/>
      <c r="C159" s="374"/>
      <c r="D159" s="374"/>
      <c r="E159" s="374"/>
    </row>
    <row r="160" spans="1:5" s="124" customFormat="1" x14ac:dyDescent="0.25">
      <c r="A160" s="374"/>
      <c r="B160" s="374"/>
      <c r="C160" s="374"/>
      <c r="D160" s="374"/>
      <c r="E160" s="374"/>
    </row>
    <row r="161" spans="1:5" s="124" customFormat="1" x14ac:dyDescent="0.25">
      <c r="A161" s="374"/>
      <c r="B161" s="374"/>
      <c r="C161" s="374"/>
      <c r="D161" s="374"/>
      <c r="E161" s="374"/>
    </row>
    <row r="162" spans="1:5" s="124" customFormat="1" x14ac:dyDescent="0.25">
      <c r="A162" s="374"/>
      <c r="B162" s="374"/>
      <c r="C162" s="374"/>
      <c r="D162" s="374"/>
      <c r="E162" s="374"/>
    </row>
    <row r="163" spans="1:5" s="124" customFormat="1" x14ac:dyDescent="0.25">
      <c r="A163" s="374"/>
      <c r="B163" s="374"/>
      <c r="C163" s="374"/>
      <c r="D163" s="374"/>
      <c r="E163" s="374"/>
    </row>
    <row r="164" spans="1:5" s="124" customFormat="1" x14ac:dyDescent="0.25">
      <c r="A164" s="374"/>
      <c r="B164" s="374"/>
      <c r="C164" s="374"/>
      <c r="D164" s="374"/>
      <c r="E164" s="374"/>
    </row>
    <row r="165" spans="1:5" s="124" customFormat="1" x14ac:dyDescent="0.25">
      <c r="A165" s="374"/>
      <c r="B165" s="374"/>
      <c r="C165" s="374"/>
      <c r="D165" s="374"/>
      <c r="E165" s="374"/>
    </row>
    <row r="166" spans="1:5" s="124" customFormat="1" x14ac:dyDescent="0.25">
      <c r="A166" s="374"/>
      <c r="B166" s="374"/>
      <c r="C166" s="374"/>
      <c r="D166" s="374"/>
      <c r="E166" s="374"/>
    </row>
    <row r="167" spans="1:5" s="124" customFormat="1" x14ac:dyDescent="0.25">
      <c r="A167" s="374"/>
      <c r="B167" s="374"/>
      <c r="C167" s="374"/>
      <c r="D167" s="374"/>
      <c r="E167" s="374"/>
    </row>
    <row r="168" spans="1:5" s="124" customFormat="1" x14ac:dyDescent="0.25">
      <c r="A168" s="374"/>
      <c r="B168" s="374"/>
      <c r="C168" s="374"/>
      <c r="D168" s="374"/>
      <c r="E168" s="374"/>
    </row>
    <row r="169" spans="1:5" s="124" customFormat="1" x14ac:dyDescent="0.25">
      <c r="A169" s="374"/>
      <c r="B169" s="374"/>
      <c r="C169" s="374"/>
      <c r="D169" s="374"/>
      <c r="E169" s="374"/>
    </row>
    <row r="170" spans="1:5" s="124" customFormat="1" x14ac:dyDescent="0.25">
      <c r="A170" s="374"/>
      <c r="B170" s="374"/>
      <c r="C170" s="374"/>
      <c r="D170" s="374"/>
      <c r="E170" s="374"/>
    </row>
    <row r="171" spans="1:5" s="124" customFormat="1" x14ac:dyDescent="0.25">
      <c r="A171" s="374"/>
      <c r="B171" s="374"/>
      <c r="C171" s="374"/>
      <c r="D171" s="374"/>
      <c r="E171" s="374"/>
    </row>
    <row r="172" spans="1:5" s="124" customFormat="1" x14ac:dyDescent="0.25">
      <c r="A172" s="374"/>
      <c r="B172" s="374"/>
      <c r="C172" s="374"/>
      <c r="D172" s="374"/>
      <c r="E172" s="374"/>
    </row>
    <row r="173" spans="1:5" s="124" customFormat="1" x14ac:dyDescent="0.25">
      <c r="A173" s="374"/>
      <c r="B173" s="374"/>
      <c r="C173" s="374"/>
      <c r="D173" s="374"/>
      <c r="E173" s="374"/>
    </row>
    <row r="174" spans="1:5" s="124" customFormat="1" x14ac:dyDescent="0.25">
      <c r="A174" s="374"/>
      <c r="B174" s="374"/>
      <c r="C174" s="374"/>
      <c r="D174" s="374"/>
      <c r="E174" s="374"/>
    </row>
    <row r="175" spans="1:5" s="124" customFormat="1" x14ac:dyDescent="0.25">
      <c r="A175" s="374"/>
      <c r="B175" s="374"/>
      <c r="C175" s="374"/>
      <c r="D175" s="374"/>
      <c r="E175" s="374"/>
    </row>
    <row r="176" spans="1:5" s="124" customFormat="1" x14ac:dyDescent="0.25">
      <c r="A176" s="374"/>
      <c r="B176" s="374"/>
      <c r="C176" s="374"/>
      <c r="D176" s="374"/>
      <c r="E176" s="374"/>
    </row>
    <row r="177" spans="1:5" s="124" customFormat="1" x14ac:dyDescent="0.25">
      <c r="A177" s="374"/>
      <c r="B177" s="374"/>
      <c r="C177" s="374"/>
      <c r="D177" s="374"/>
      <c r="E177" s="374"/>
    </row>
    <row r="178" spans="1:5" s="124" customFormat="1" x14ac:dyDescent="0.25">
      <c r="A178" s="374"/>
      <c r="B178" s="374"/>
      <c r="C178" s="374"/>
      <c r="D178" s="374"/>
      <c r="E178" s="374"/>
    </row>
    <row r="179" spans="1:5" s="124" customFormat="1" x14ac:dyDescent="0.25"/>
    <row r="180" spans="1:5" s="124" customFormat="1" x14ac:dyDescent="0.25"/>
    <row r="181" spans="1:5" s="124" customFormat="1" x14ac:dyDescent="0.25"/>
    <row r="182" spans="1:5" s="124" customFormat="1" x14ac:dyDescent="0.25"/>
    <row r="183" spans="1:5" s="124" customFormat="1" x14ac:dyDescent="0.25"/>
    <row r="184" spans="1:5" s="124" customFormat="1" x14ac:dyDescent="0.25"/>
    <row r="185" spans="1:5" s="124" customFormat="1" x14ac:dyDescent="0.25"/>
    <row r="186" spans="1:5" s="124" customFormat="1" x14ac:dyDescent="0.25"/>
    <row r="187" spans="1:5" s="124" customFormat="1" x14ac:dyDescent="0.25"/>
    <row r="188" spans="1:5" s="124" customFormat="1" x14ac:dyDescent="0.25"/>
    <row r="189" spans="1:5" s="124" customFormat="1" x14ac:dyDescent="0.25"/>
    <row r="190" spans="1:5" s="124" customFormat="1" x14ac:dyDescent="0.25"/>
    <row r="191" spans="1:5" s="124" customFormat="1" x14ac:dyDescent="0.25"/>
    <row r="192" spans="1:5" s="124" customFormat="1" x14ac:dyDescent="0.25"/>
    <row r="193" s="124" customFormat="1" x14ac:dyDescent="0.25"/>
    <row r="194" s="124" customFormat="1" x14ac:dyDescent="0.25"/>
    <row r="195" s="124" customFormat="1" x14ac:dyDescent="0.25"/>
    <row r="196" s="124" customFormat="1" x14ac:dyDescent="0.25"/>
    <row r="197" s="124" customFormat="1" x14ac:dyDescent="0.25"/>
    <row r="198" s="124" customFormat="1" x14ac:dyDescent="0.25"/>
    <row r="199" s="124" customFormat="1" x14ac:dyDescent="0.25"/>
    <row r="200" s="124" customFormat="1" x14ac:dyDescent="0.25"/>
    <row r="201" s="124" customFormat="1" x14ac:dyDescent="0.25"/>
    <row r="202" s="124" customFormat="1" x14ac:dyDescent="0.25"/>
    <row r="203" s="124" customFormat="1" x14ac:dyDescent="0.25"/>
    <row r="204" s="124" customFormat="1" x14ac:dyDescent="0.25"/>
    <row r="205" s="124" customFormat="1" x14ac:dyDescent="0.25"/>
    <row r="206" s="124" customFormat="1" x14ac:dyDescent="0.25"/>
    <row r="207" s="124" customFormat="1" x14ac:dyDescent="0.25"/>
    <row r="208" s="124" customFormat="1" x14ac:dyDescent="0.25"/>
    <row r="209" s="124" customFormat="1" x14ac:dyDescent="0.25"/>
    <row r="210" s="124" customFormat="1" x14ac:dyDescent="0.25"/>
    <row r="211" s="124" customFormat="1" x14ac:dyDescent="0.25"/>
    <row r="212" s="124" customFormat="1" x14ac:dyDescent="0.25"/>
    <row r="213" s="124" customFormat="1" x14ac:dyDescent="0.25"/>
    <row r="214" s="124" customFormat="1" x14ac:dyDescent="0.25"/>
    <row r="215" s="124" customFormat="1" x14ac:dyDescent="0.25"/>
    <row r="216" s="124" customFormat="1" x14ac:dyDescent="0.25"/>
    <row r="217" s="124" customFormat="1" x14ac:dyDescent="0.25"/>
    <row r="218" s="124" customFormat="1" x14ac:dyDescent="0.25"/>
    <row r="219" s="124" customFormat="1" x14ac:dyDescent="0.25"/>
    <row r="220" s="124" customFormat="1" x14ac:dyDescent="0.25"/>
    <row r="221" s="124" customFormat="1" x14ac:dyDescent="0.25"/>
    <row r="222" s="124" customFormat="1" x14ac:dyDescent="0.25"/>
    <row r="223" s="124" customFormat="1" x14ac:dyDescent="0.25"/>
    <row r="224" s="124" customFormat="1" x14ac:dyDescent="0.25"/>
    <row r="225" s="124" customFormat="1" x14ac:dyDescent="0.25"/>
    <row r="226" s="124" customFormat="1" x14ac:dyDescent="0.25"/>
    <row r="227" s="124" customFormat="1" x14ac:dyDescent="0.25"/>
    <row r="228" s="124" customFormat="1" x14ac:dyDescent="0.25"/>
    <row r="229" s="124" customFormat="1" x14ac:dyDescent="0.25"/>
    <row r="230" s="124" customFormat="1" x14ac:dyDescent="0.25"/>
    <row r="231" s="124" customFormat="1" x14ac:dyDescent="0.25"/>
    <row r="232" s="124" customFormat="1" x14ac:dyDescent="0.25"/>
    <row r="233" s="124" customFormat="1" x14ac:dyDescent="0.25"/>
    <row r="234" s="124" customFormat="1" x14ac:dyDescent="0.25"/>
    <row r="235" s="124" customFormat="1" x14ac:dyDescent="0.25"/>
    <row r="236" s="124" customFormat="1" x14ac:dyDescent="0.25"/>
    <row r="237" s="124" customFormat="1" x14ac:dyDescent="0.25"/>
    <row r="238" s="124" customFormat="1" x14ac:dyDescent="0.25"/>
    <row r="239" s="124" customFormat="1" x14ac:dyDescent="0.25"/>
    <row r="240" s="124" customFormat="1" x14ac:dyDescent="0.25"/>
    <row r="241" s="124" customFormat="1" x14ac:dyDescent="0.25"/>
    <row r="242" s="124" customFormat="1" x14ac:dyDescent="0.25"/>
    <row r="243" s="124" customFormat="1" x14ac:dyDescent="0.25"/>
    <row r="244" s="124" customFormat="1" x14ac:dyDescent="0.25"/>
    <row r="245" s="124" customFormat="1" x14ac:dyDescent="0.25"/>
    <row r="246" s="124" customFormat="1" x14ac:dyDescent="0.25"/>
    <row r="247" s="124" customFormat="1" x14ac:dyDescent="0.25"/>
    <row r="248" s="124" customFormat="1" x14ac:dyDescent="0.25"/>
    <row r="249" s="124" customFormat="1" x14ac:dyDescent="0.25"/>
  </sheetData>
  <mergeCells count="263">
    <mergeCell ref="A10:C10"/>
    <mergeCell ref="D10:J10"/>
    <mergeCell ref="L10:M10"/>
    <mergeCell ref="N10:Q10"/>
    <mergeCell ref="A12:C12"/>
    <mergeCell ref="D12:Q12"/>
    <mergeCell ref="A4:Q4"/>
    <mergeCell ref="A6:C6"/>
    <mergeCell ref="O6:Q6"/>
    <mergeCell ref="A8:C8"/>
    <mergeCell ref="D8:J8"/>
    <mergeCell ref="L8:N8"/>
    <mergeCell ref="O8:Q8"/>
    <mergeCell ref="A20:C20"/>
    <mergeCell ref="A22:C22"/>
    <mergeCell ref="D22:K22"/>
    <mergeCell ref="P22:Q22"/>
    <mergeCell ref="A24:C24"/>
    <mergeCell ref="D24:Q24"/>
    <mergeCell ref="H18:I18"/>
    <mergeCell ref="A14:C14"/>
    <mergeCell ref="D14:Q14"/>
    <mergeCell ref="A33:C33"/>
    <mergeCell ref="D33:G33"/>
    <mergeCell ref="A35:C37"/>
    <mergeCell ref="D35:F37"/>
    <mergeCell ref="G35:G37"/>
    <mergeCell ref="H35:J35"/>
    <mergeCell ref="A26:C26"/>
    <mergeCell ref="D26:Q26"/>
    <mergeCell ref="A28:C28"/>
    <mergeCell ref="D28:G28"/>
    <mergeCell ref="O28:P28"/>
    <mergeCell ref="A30:C30"/>
    <mergeCell ref="D30:G30"/>
    <mergeCell ref="I30:M30"/>
    <mergeCell ref="N30:P30"/>
    <mergeCell ref="L35:N35"/>
    <mergeCell ref="O35:O37"/>
    <mergeCell ref="P35:P37"/>
    <mergeCell ref="H36:H37"/>
    <mergeCell ref="I36:I37"/>
    <mergeCell ref="J36:J37"/>
    <mergeCell ref="L36:L37"/>
    <mergeCell ref="M36:M37"/>
    <mergeCell ref="N36:N37"/>
    <mergeCell ref="A52:P52"/>
    <mergeCell ref="A53:P53"/>
    <mergeCell ref="A43:C43"/>
    <mergeCell ref="D43:F43"/>
    <mergeCell ref="A44:C44"/>
    <mergeCell ref="D44:F44"/>
    <mergeCell ref="A45:C45"/>
    <mergeCell ref="D45:F45"/>
    <mergeCell ref="A38:C38"/>
    <mergeCell ref="D38:F38"/>
    <mergeCell ref="A39:C39"/>
    <mergeCell ref="D39:F39"/>
    <mergeCell ref="A40:C40"/>
    <mergeCell ref="A42:O42"/>
    <mergeCell ref="F77:H77"/>
    <mergeCell ref="I77:J77"/>
    <mergeCell ref="K77:M77"/>
    <mergeCell ref="F78:H78"/>
    <mergeCell ref="I78:J78"/>
    <mergeCell ref="K78:M78"/>
    <mergeCell ref="F75:H75"/>
    <mergeCell ref="I75:J75"/>
    <mergeCell ref="K75:M75"/>
    <mergeCell ref="F76:H76"/>
    <mergeCell ref="I76:J76"/>
    <mergeCell ref="K76:M76"/>
    <mergeCell ref="F81:H81"/>
    <mergeCell ref="I81:J81"/>
    <mergeCell ref="K81:M81"/>
    <mergeCell ref="F82:H82"/>
    <mergeCell ref="I82:J82"/>
    <mergeCell ref="K82:M82"/>
    <mergeCell ref="F79:H79"/>
    <mergeCell ref="I79:J79"/>
    <mergeCell ref="K79:M79"/>
    <mergeCell ref="F80:H80"/>
    <mergeCell ref="I80:J80"/>
    <mergeCell ref="K80:M80"/>
    <mergeCell ref="F85:H85"/>
    <mergeCell ref="I85:J85"/>
    <mergeCell ref="K85:M85"/>
    <mergeCell ref="F86:H86"/>
    <mergeCell ref="I86:J86"/>
    <mergeCell ref="K86:M86"/>
    <mergeCell ref="F83:H83"/>
    <mergeCell ref="I83:J83"/>
    <mergeCell ref="K83:M83"/>
    <mergeCell ref="F84:H84"/>
    <mergeCell ref="I84:J84"/>
    <mergeCell ref="K84:M84"/>
    <mergeCell ref="F89:H89"/>
    <mergeCell ref="I89:J89"/>
    <mergeCell ref="K89:M89"/>
    <mergeCell ref="F90:H90"/>
    <mergeCell ref="I90:J90"/>
    <mergeCell ref="K90:M90"/>
    <mergeCell ref="F87:H87"/>
    <mergeCell ref="I87:J87"/>
    <mergeCell ref="K87:M87"/>
    <mergeCell ref="F88:H88"/>
    <mergeCell ref="I88:J88"/>
    <mergeCell ref="K88:M88"/>
    <mergeCell ref="F93:H93"/>
    <mergeCell ref="I93:J93"/>
    <mergeCell ref="K93:M93"/>
    <mergeCell ref="F94:H94"/>
    <mergeCell ref="I94:J94"/>
    <mergeCell ref="K94:M94"/>
    <mergeCell ref="F91:H91"/>
    <mergeCell ref="I91:J91"/>
    <mergeCell ref="K91:M91"/>
    <mergeCell ref="F92:H92"/>
    <mergeCell ref="I92:J92"/>
    <mergeCell ref="K92:M92"/>
    <mergeCell ref="F97:H97"/>
    <mergeCell ref="I97:J97"/>
    <mergeCell ref="K97:M97"/>
    <mergeCell ref="F98:H98"/>
    <mergeCell ref="I98:J98"/>
    <mergeCell ref="K98:M98"/>
    <mergeCell ref="F95:H95"/>
    <mergeCell ref="I95:J95"/>
    <mergeCell ref="K95:M95"/>
    <mergeCell ref="F96:H96"/>
    <mergeCell ref="I96:J96"/>
    <mergeCell ref="K96:M96"/>
    <mergeCell ref="A77:E77"/>
    <mergeCell ref="A78:E78"/>
    <mergeCell ref="A79:E79"/>
    <mergeCell ref="A80:E80"/>
    <mergeCell ref="A81:E81"/>
    <mergeCell ref="A82:E82"/>
    <mergeCell ref="A72:E72"/>
    <mergeCell ref="A73:E73"/>
    <mergeCell ref="A74:E74"/>
    <mergeCell ref="A75:E75"/>
    <mergeCell ref="A76:E76"/>
    <mergeCell ref="A89:E89"/>
    <mergeCell ref="A90:E90"/>
    <mergeCell ref="A91:E91"/>
    <mergeCell ref="A92:E92"/>
    <mergeCell ref="A93:E93"/>
    <mergeCell ref="A94:E94"/>
    <mergeCell ref="A83:E83"/>
    <mergeCell ref="A84:E84"/>
    <mergeCell ref="A85:E85"/>
    <mergeCell ref="A86:E86"/>
    <mergeCell ref="A87:E87"/>
    <mergeCell ref="A88:E88"/>
    <mergeCell ref="A101:E101"/>
    <mergeCell ref="A102:E102"/>
    <mergeCell ref="A103:E103"/>
    <mergeCell ref="A104:E104"/>
    <mergeCell ref="A105:E105"/>
    <mergeCell ref="A106:E106"/>
    <mergeCell ref="A95:E95"/>
    <mergeCell ref="A96:E96"/>
    <mergeCell ref="A97:E97"/>
    <mergeCell ref="A98:E98"/>
    <mergeCell ref="A99:E99"/>
    <mergeCell ref="A100:E100"/>
    <mergeCell ref="A113:E113"/>
    <mergeCell ref="A114:E114"/>
    <mergeCell ref="A115:E115"/>
    <mergeCell ref="A116:E116"/>
    <mergeCell ref="A117:E117"/>
    <mergeCell ref="A118:E118"/>
    <mergeCell ref="A107:E107"/>
    <mergeCell ref="A108:E108"/>
    <mergeCell ref="A109:E109"/>
    <mergeCell ref="A110:E110"/>
    <mergeCell ref="A111:E111"/>
    <mergeCell ref="A112:E112"/>
    <mergeCell ref="A125:E125"/>
    <mergeCell ref="A126:E126"/>
    <mergeCell ref="A127:E127"/>
    <mergeCell ref="A128:E128"/>
    <mergeCell ref="A129:E129"/>
    <mergeCell ref="A130:E130"/>
    <mergeCell ref="A119:E119"/>
    <mergeCell ref="A120:E120"/>
    <mergeCell ref="A121:E121"/>
    <mergeCell ref="A122:E122"/>
    <mergeCell ref="A123:E123"/>
    <mergeCell ref="A124:E124"/>
    <mergeCell ref="A137:E137"/>
    <mergeCell ref="A138:E138"/>
    <mergeCell ref="A139:E139"/>
    <mergeCell ref="A140:E140"/>
    <mergeCell ref="A141:E141"/>
    <mergeCell ref="A142:E142"/>
    <mergeCell ref="A131:E131"/>
    <mergeCell ref="A132:E132"/>
    <mergeCell ref="A133:E133"/>
    <mergeCell ref="A134:E134"/>
    <mergeCell ref="A135:E135"/>
    <mergeCell ref="A136:E136"/>
    <mergeCell ref="A149:E149"/>
    <mergeCell ref="A150:E150"/>
    <mergeCell ref="A151:E151"/>
    <mergeCell ref="A152:E152"/>
    <mergeCell ref="A153:E153"/>
    <mergeCell ref="A154:E154"/>
    <mergeCell ref="A143:E143"/>
    <mergeCell ref="A144:E144"/>
    <mergeCell ref="A145:E145"/>
    <mergeCell ref="A146:E146"/>
    <mergeCell ref="A147:E147"/>
    <mergeCell ref="A148:E148"/>
    <mergeCell ref="A161:E161"/>
    <mergeCell ref="A162:E162"/>
    <mergeCell ref="A163:E163"/>
    <mergeCell ref="A164:E164"/>
    <mergeCell ref="A165:E165"/>
    <mergeCell ref="A166:E166"/>
    <mergeCell ref="A155:E155"/>
    <mergeCell ref="A156:E156"/>
    <mergeCell ref="A157:E157"/>
    <mergeCell ref="A158:E158"/>
    <mergeCell ref="A159:E159"/>
    <mergeCell ref="A160:E160"/>
    <mergeCell ref="A173:E173"/>
    <mergeCell ref="A174:E174"/>
    <mergeCell ref="A175:E175"/>
    <mergeCell ref="A176:E176"/>
    <mergeCell ref="A177:E177"/>
    <mergeCell ref="A178:E178"/>
    <mergeCell ref="A167:E167"/>
    <mergeCell ref="A168:E168"/>
    <mergeCell ref="A169:E169"/>
    <mergeCell ref="A170:E170"/>
    <mergeCell ref="A171:E171"/>
    <mergeCell ref="A172:E172"/>
    <mergeCell ref="F74:H74"/>
    <mergeCell ref="I74:J74"/>
    <mergeCell ref="K74:M74"/>
    <mergeCell ref="A67:P70"/>
    <mergeCell ref="A16:C18"/>
    <mergeCell ref="D16:G17"/>
    <mergeCell ref="H16:I17"/>
    <mergeCell ref="J16:N16"/>
    <mergeCell ref="O16:Q16"/>
    <mergeCell ref="D18:G18"/>
    <mergeCell ref="F72:H72"/>
    <mergeCell ref="I72:J72"/>
    <mergeCell ref="K72:M72"/>
    <mergeCell ref="F73:H73"/>
    <mergeCell ref="I73:J73"/>
    <mergeCell ref="K73:M73"/>
    <mergeCell ref="A56:P56"/>
    <mergeCell ref="A57:C57"/>
    <mergeCell ref="F58:L58"/>
    <mergeCell ref="A66:C66"/>
    <mergeCell ref="A46:C46"/>
    <mergeCell ref="D46:F46"/>
    <mergeCell ref="A48:O48"/>
    <mergeCell ref="A50:O50"/>
  </mergeCells>
  <pageMargins left="0.48" right="0.48" top="0.74803149606299213" bottom="0.74803149606299213" header="0.31496062992125984" footer="0.31496062992125984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2"/>
  <sheetViews>
    <sheetView topLeftCell="A13" workbookViewId="0">
      <selection activeCell="D22" sqref="D22:K22"/>
    </sheetView>
  </sheetViews>
  <sheetFormatPr baseColWidth="10" defaultRowHeight="12.75" x14ac:dyDescent="0.25"/>
  <cols>
    <col min="1" max="2" width="10.42578125" style="4" customWidth="1"/>
    <col min="3" max="3" width="12.28515625" style="4" customWidth="1"/>
    <col min="4" max="7" width="8.7109375" style="4" customWidth="1"/>
    <col min="8" max="9" width="11.42578125" style="4"/>
    <col min="10" max="13" width="12.42578125" style="4" bestFit="1" customWidth="1"/>
    <col min="14" max="14" width="11.5703125" style="4" bestFit="1" customWidth="1"/>
    <col min="15" max="16" width="12.42578125" style="4" bestFit="1" customWidth="1"/>
    <col min="17" max="17" width="11.5703125" style="4" bestFit="1" customWidth="1"/>
    <col min="18" max="16384" width="11.42578125" style="4"/>
  </cols>
  <sheetData>
    <row r="1" spans="1:17" x14ac:dyDescent="0.25">
      <c r="A1" s="162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4"/>
    </row>
    <row r="2" spans="1:17" x14ac:dyDescent="0.25">
      <c r="A2" s="165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7"/>
    </row>
    <row r="3" spans="1:17" ht="15" customHeight="1" x14ac:dyDescent="0.25">
      <c r="A3" s="165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7"/>
    </row>
    <row r="4" spans="1:17" ht="27.75" customHeight="1" x14ac:dyDescent="0.25">
      <c r="A4" s="216" t="s">
        <v>0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8"/>
    </row>
    <row r="5" spans="1:17" x14ac:dyDescent="0.25">
      <c r="A5" s="163"/>
      <c r="B5" s="163"/>
      <c r="C5" s="163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</row>
    <row r="6" spans="1:17" x14ac:dyDescent="0.25">
      <c r="A6" s="230" t="s">
        <v>1</v>
      </c>
      <c r="B6" s="230"/>
      <c r="C6" s="424"/>
      <c r="D6" s="166" t="s">
        <v>2</v>
      </c>
      <c r="E6" s="167"/>
      <c r="F6" s="167"/>
      <c r="G6" s="167"/>
      <c r="H6" s="167"/>
      <c r="I6" s="167"/>
      <c r="J6" s="167"/>
      <c r="K6" s="10"/>
      <c r="L6" s="11"/>
      <c r="M6" s="11"/>
      <c r="N6" s="11"/>
      <c r="O6" s="221"/>
      <c r="P6" s="221"/>
      <c r="Q6" s="222"/>
    </row>
    <row r="7" spans="1:17" x14ac:dyDescent="0.25">
      <c r="A7" s="124"/>
      <c r="B7" s="124"/>
      <c r="C7" s="124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24"/>
      <c r="P7" s="124"/>
    </row>
    <row r="8" spans="1:17" ht="37.5" customHeight="1" x14ac:dyDescent="0.25">
      <c r="A8" s="219" t="s">
        <v>3</v>
      </c>
      <c r="B8" s="219"/>
      <c r="C8" s="220"/>
      <c r="D8" s="425" t="s">
        <v>188</v>
      </c>
      <c r="E8" s="426"/>
      <c r="F8" s="426"/>
      <c r="G8" s="426"/>
      <c r="H8" s="426"/>
      <c r="I8" s="426"/>
      <c r="J8" s="427"/>
      <c r="K8" s="114"/>
      <c r="L8" s="226" t="s">
        <v>5</v>
      </c>
      <c r="M8" s="226"/>
      <c r="N8" s="226"/>
      <c r="O8" s="227" t="s">
        <v>194</v>
      </c>
      <c r="P8" s="228"/>
      <c r="Q8" s="229"/>
    </row>
    <row r="9" spans="1:17" x14ac:dyDescent="0.25">
      <c r="A9" s="124"/>
      <c r="B9" s="124"/>
      <c r="C9" s="115"/>
      <c r="D9" s="115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</row>
    <row r="10" spans="1:17" ht="28.5" customHeight="1" x14ac:dyDescent="0.25">
      <c r="A10" s="230" t="s">
        <v>6</v>
      </c>
      <c r="B10" s="230"/>
      <c r="C10" s="230"/>
      <c r="D10" s="231" t="s">
        <v>7</v>
      </c>
      <c r="E10" s="232"/>
      <c r="F10" s="232"/>
      <c r="G10" s="232"/>
      <c r="H10" s="232"/>
      <c r="I10" s="232"/>
      <c r="J10" s="233"/>
      <c r="K10" s="112"/>
      <c r="L10" s="260" t="s">
        <v>8</v>
      </c>
      <c r="M10" s="235"/>
      <c r="N10" s="393" t="s">
        <v>219</v>
      </c>
      <c r="O10" s="394"/>
      <c r="P10" s="394"/>
      <c r="Q10" s="395"/>
    </row>
    <row r="11" spans="1:17" x14ac:dyDescent="0.25">
      <c r="A11" s="111"/>
      <c r="B11" s="111"/>
      <c r="C11" s="111"/>
      <c r="D11" s="115"/>
      <c r="E11" s="115"/>
      <c r="F11" s="115"/>
      <c r="G11" s="115"/>
      <c r="H11" s="115"/>
      <c r="I11" s="115"/>
      <c r="J11" s="115"/>
      <c r="K11" s="115"/>
      <c r="L11" s="124"/>
      <c r="M11" s="19"/>
      <c r="N11" s="19"/>
      <c r="O11" s="19"/>
      <c r="P11" s="121"/>
    </row>
    <row r="12" spans="1:17" ht="36" customHeight="1" x14ac:dyDescent="0.25">
      <c r="A12" s="230" t="s">
        <v>10</v>
      </c>
      <c r="B12" s="230"/>
      <c r="C12" s="230"/>
      <c r="D12" s="237" t="s">
        <v>187</v>
      </c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9"/>
    </row>
    <row r="13" spans="1:17" x14ac:dyDescent="0.25">
      <c r="A13" s="111"/>
      <c r="B13" s="111"/>
      <c r="C13" s="1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24.75" customHeight="1" x14ac:dyDescent="0.25">
      <c r="A14" s="230" t="s">
        <v>12</v>
      </c>
      <c r="B14" s="243"/>
      <c r="C14" s="243"/>
      <c r="D14" s="335" t="s">
        <v>211</v>
      </c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5"/>
    </row>
    <row r="15" spans="1:17" x14ac:dyDescent="0.25">
      <c r="A15" s="111"/>
      <c r="B15" s="111"/>
      <c r="C15" s="1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x14ac:dyDescent="0.25">
      <c r="A16" s="203" t="s">
        <v>14</v>
      </c>
      <c r="B16" s="204"/>
      <c r="C16" s="204"/>
      <c r="D16" s="209" t="s">
        <v>15</v>
      </c>
      <c r="E16" s="209"/>
      <c r="F16" s="209"/>
      <c r="G16" s="209"/>
      <c r="H16" s="209" t="s">
        <v>16</v>
      </c>
      <c r="I16" s="209"/>
      <c r="J16" s="210" t="s">
        <v>17</v>
      </c>
      <c r="K16" s="210"/>
      <c r="L16" s="210"/>
      <c r="M16" s="210"/>
      <c r="N16" s="210"/>
      <c r="O16" s="211" t="s">
        <v>18</v>
      </c>
      <c r="P16" s="212"/>
      <c r="Q16" s="213"/>
    </row>
    <row r="17" spans="1:17" ht="36" x14ac:dyDescent="0.25">
      <c r="A17" s="205"/>
      <c r="B17" s="206"/>
      <c r="C17" s="206"/>
      <c r="D17" s="209"/>
      <c r="E17" s="209"/>
      <c r="F17" s="209"/>
      <c r="G17" s="209"/>
      <c r="H17" s="209"/>
      <c r="I17" s="209"/>
      <c r="J17" s="168" t="s">
        <v>19</v>
      </c>
      <c r="K17" s="169" t="s">
        <v>20</v>
      </c>
      <c r="L17" s="169" t="s">
        <v>21</v>
      </c>
      <c r="M17" s="170" t="s">
        <v>22</v>
      </c>
      <c r="N17" s="170" t="s">
        <v>23</v>
      </c>
      <c r="O17" s="169" t="s">
        <v>21</v>
      </c>
      <c r="P17" s="170" t="s">
        <v>24</v>
      </c>
      <c r="Q17" s="170" t="s">
        <v>23</v>
      </c>
    </row>
    <row r="18" spans="1:17" x14ac:dyDescent="0.25">
      <c r="A18" s="207"/>
      <c r="B18" s="208"/>
      <c r="C18" s="208"/>
      <c r="D18" s="338">
        <v>14853943.23</v>
      </c>
      <c r="E18" s="338"/>
      <c r="F18" s="338"/>
      <c r="G18" s="338"/>
      <c r="H18" s="338">
        <v>16065335.140000001</v>
      </c>
      <c r="I18" s="338"/>
      <c r="J18" s="195">
        <v>3712235.76</v>
      </c>
      <c r="K18" s="195">
        <v>1662299.22</v>
      </c>
      <c r="L18" s="195">
        <v>5907644.4900000002</v>
      </c>
      <c r="M18" s="196">
        <v>5387802.1200000001</v>
      </c>
      <c r="N18" s="197">
        <f>M18/L18</f>
        <v>0.91200513658532623</v>
      </c>
      <c r="O18" s="198">
        <v>5907644.4900000002</v>
      </c>
      <c r="P18" s="198">
        <v>5387802.1200000001</v>
      </c>
      <c r="Q18" s="200">
        <f>P18/O18</f>
        <v>0.91200513658532623</v>
      </c>
    </row>
    <row r="19" spans="1:17" x14ac:dyDescent="0.25">
      <c r="A19" s="111"/>
      <c r="B19" s="111"/>
      <c r="C19" s="111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</row>
    <row r="20" spans="1:17" x14ac:dyDescent="0.25">
      <c r="A20" s="230" t="s">
        <v>113</v>
      </c>
      <c r="B20" s="230"/>
      <c r="C20" s="230"/>
      <c r="D20" s="21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</row>
    <row r="21" spans="1:17" x14ac:dyDescent="0.25">
      <c r="A21" s="124"/>
      <c r="B21" s="124"/>
      <c r="C21" s="19"/>
      <c r="D21" s="19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7" ht="27.75" customHeight="1" x14ac:dyDescent="0.25">
      <c r="A22" s="219" t="s">
        <v>26</v>
      </c>
      <c r="B22" s="219"/>
      <c r="C22" s="220"/>
      <c r="D22" s="425" t="s">
        <v>234</v>
      </c>
      <c r="E22" s="426"/>
      <c r="F22" s="426"/>
      <c r="G22" s="426"/>
      <c r="H22" s="426"/>
      <c r="I22" s="426"/>
      <c r="J22" s="426"/>
      <c r="K22" s="426"/>
      <c r="L22" s="171"/>
      <c r="M22" s="171"/>
      <c r="N22" s="171"/>
      <c r="O22" s="172" t="s">
        <v>28</v>
      </c>
      <c r="P22" s="227" t="s">
        <v>119</v>
      </c>
      <c r="Q22" s="229"/>
    </row>
    <row r="23" spans="1:17" x14ac:dyDescent="0.25">
      <c r="A23" s="124"/>
      <c r="B23" s="124"/>
      <c r="C23" s="25"/>
      <c r="D23" s="25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7" ht="27" customHeight="1" x14ac:dyDescent="0.25">
      <c r="A24" s="230" t="s">
        <v>29</v>
      </c>
      <c r="B24" s="230"/>
      <c r="C24" s="424"/>
      <c r="D24" s="425" t="s">
        <v>235</v>
      </c>
      <c r="E24" s="426"/>
      <c r="F24" s="426"/>
      <c r="G24" s="426"/>
      <c r="H24" s="426"/>
      <c r="I24" s="426"/>
      <c r="J24" s="426"/>
      <c r="K24" s="426"/>
      <c r="L24" s="426"/>
      <c r="M24" s="426"/>
      <c r="N24" s="426"/>
      <c r="O24" s="426"/>
      <c r="P24" s="426"/>
      <c r="Q24" s="427"/>
    </row>
    <row r="25" spans="1:17" x14ac:dyDescent="0.25">
      <c r="A25" s="124"/>
      <c r="B25" s="124"/>
      <c r="C25" s="25"/>
      <c r="D25" s="25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7" ht="24.75" customHeight="1" x14ac:dyDescent="0.25">
      <c r="A26" s="230" t="s">
        <v>31</v>
      </c>
      <c r="B26" s="230"/>
      <c r="C26" s="424"/>
      <c r="D26" s="425" t="s">
        <v>236</v>
      </c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  <c r="P26" s="426"/>
      <c r="Q26" s="427"/>
    </row>
    <row r="27" spans="1:17" x14ac:dyDescent="0.25">
      <c r="A27" s="124"/>
      <c r="B27" s="124"/>
      <c r="C27" s="25"/>
      <c r="D27" s="26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7" x14ac:dyDescent="0.25">
      <c r="A28" s="219" t="s">
        <v>33</v>
      </c>
      <c r="B28" s="219"/>
      <c r="C28" s="220"/>
      <c r="D28" s="425" t="s">
        <v>34</v>
      </c>
      <c r="E28" s="426"/>
      <c r="F28" s="426"/>
      <c r="G28" s="427"/>
      <c r="H28" s="124"/>
      <c r="I28" s="27" t="s">
        <v>35</v>
      </c>
      <c r="J28" s="27"/>
      <c r="K28" s="27"/>
      <c r="L28" s="27"/>
      <c r="M28" s="27"/>
      <c r="N28" s="27"/>
      <c r="O28" s="252" t="s">
        <v>199</v>
      </c>
      <c r="P28" s="253"/>
    </row>
    <row r="29" spans="1:17" x14ac:dyDescent="0.25">
      <c r="A29" s="124"/>
      <c r="B29" s="124"/>
      <c r="C29" s="111"/>
      <c r="D29" s="173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</row>
    <row r="30" spans="1:17" ht="24.75" customHeight="1" x14ac:dyDescent="0.25">
      <c r="A30" s="219" t="s">
        <v>37</v>
      </c>
      <c r="B30" s="219"/>
      <c r="C30" s="220"/>
      <c r="D30" s="241" t="s">
        <v>196</v>
      </c>
      <c r="E30" s="241"/>
      <c r="F30" s="241"/>
      <c r="G30" s="242"/>
      <c r="H30" s="124"/>
      <c r="I30" s="219" t="s">
        <v>39</v>
      </c>
      <c r="J30" s="219"/>
      <c r="K30" s="219"/>
      <c r="L30" s="219"/>
      <c r="M30" s="219"/>
      <c r="N30" s="227" t="s">
        <v>83</v>
      </c>
      <c r="O30" s="228"/>
      <c r="P30" s="229"/>
    </row>
    <row r="31" spans="1:17" x14ac:dyDescent="0.25">
      <c r="A31" s="113"/>
      <c r="B31" s="113"/>
      <c r="C31" s="113"/>
      <c r="D31" s="30"/>
      <c r="E31" s="113"/>
      <c r="F31" s="113"/>
      <c r="G31" s="113"/>
      <c r="H31" s="124"/>
      <c r="I31" s="113"/>
      <c r="J31" s="113"/>
      <c r="K31" s="113"/>
      <c r="L31" s="113"/>
      <c r="M31" s="113"/>
      <c r="N31" s="114"/>
      <c r="O31" s="114"/>
      <c r="P31" s="114"/>
    </row>
    <row r="32" spans="1:17" ht="15" x14ac:dyDescent="0.25">
      <c r="A32" s="124"/>
      <c r="B32" s="124"/>
      <c r="C32" s="31"/>
      <c r="D32" s="31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</row>
    <row r="33" spans="1:16" x14ac:dyDescent="0.25">
      <c r="A33" s="230" t="s">
        <v>41</v>
      </c>
      <c r="B33" s="230"/>
      <c r="C33" s="230"/>
      <c r="D33" s="260" t="s">
        <v>42</v>
      </c>
      <c r="E33" s="260"/>
      <c r="F33" s="260"/>
      <c r="G33" s="260"/>
      <c r="H33" s="110" t="s">
        <v>43</v>
      </c>
      <c r="I33" s="124"/>
      <c r="J33" s="124"/>
      <c r="K33" s="124"/>
      <c r="L33" s="124"/>
      <c r="M33" s="124"/>
      <c r="N33" s="124"/>
      <c r="O33" s="124"/>
      <c r="P33" s="124"/>
    </row>
    <row r="34" spans="1:16" x14ac:dyDescent="0.25">
      <c r="A34" s="34"/>
      <c r="B34" s="34"/>
      <c r="C34" s="34"/>
      <c r="D34" s="121"/>
      <c r="E34" s="121"/>
      <c r="F34" s="121"/>
      <c r="G34" s="121"/>
      <c r="H34" s="124"/>
      <c r="I34" s="124"/>
      <c r="J34" s="124"/>
      <c r="K34" s="124"/>
      <c r="L34" s="124"/>
      <c r="M34" s="124"/>
      <c r="N34" s="124"/>
      <c r="O34" s="124"/>
      <c r="P34" s="124"/>
    </row>
    <row r="35" spans="1:16" x14ac:dyDescent="0.25">
      <c r="A35" s="409" t="s">
        <v>44</v>
      </c>
      <c r="B35" s="410"/>
      <c r="C35" s="411"/>
      <c r="D35" s="414" t="s">
        <v>45</v>
      </c>
      <c r="E35" s="415"/>
      <c r="F35" s="416"/>
      <c r="G35" s="419" t="s">
        <v>46</v>
      </c>
      <c r="H35" s="421" t="s">
        <v>17</v>
      </c>
      <c r="I35" s="422"/>
      <c r="J35" s="423"/>
      <c r="K35" s="174"/>
      <c r="L35" s="421" t="s">
        <v>47</v>
      </c>
      <c r="M35" s="422"/>
      <c r="N35" s="423"/>
      <c r="O35" s="428" t="s">
        <v>48</v>
      </c>
      <c r="P35" s="430" t="s">
        <v>49</v>
      </c>
    </row>
    <row r="36" spans="1:16" ht="17.25" customHeight="1" x14ac:dyDescent="0.25">
      <c r="A36" s="412"/>
      <c r="B36" s="265"/>
      <c r="C36" s="413"/>
      <c r="D36" s="417"/>
      <c r="E36" s="274"/>
      <c r="F36" s="418"/>
      <c r="G36" s="420"/>
      <c r="H36" s="419" t="s">
        <v>19</v>
      </c>
      <c r="I36" s="430" t="s">
        <v>50</v>
      </c>
      <c r="J36" s="430" t="s">
        <v>51</v>
      </c>
      <c r="K36" s="175"/>
      <c r="L36" s="432" t="s">
        <v>19</v>
      </c>
      <c r="M36" s="430" t="s">
        <v>50</v>
      </c>
      <c r="N36" s="432" t="s">
        <v>51</v>
      </c>
      <c r="O36" s="429"/>
      <c r="P36" s="431"/>
    </row>
    <row r="37" spans="1:16" ht="17.25" customHeight="1" x14ac:dyDescent="0.25">
      <c r="A37" s="267"/>
      <c r="B37" s="268"/>
      <c r="C37" s="269"/>
      <c r="D37" s="276"/>
      <c r="E37" s="277"/>
      <c r="F37" s="278"/>
      <c r="G37" s="251"/>
      <c r="H37" s="251"/>
      <c r="I37" s="249"/>
      <c r="J37" s="249"/>
      <c r="K37" s="118"/>
      <c r="L37" s="255"/>
      <c r="M37" s="249"/>
      <c r="N37" s="255"/>
      <c r="O37" s="294"/>
      <c r="P37" s="249"/>
    </row>
    <row r="38" spans="1:16" ht="29.25" customHeight="1" x14ac:dyDescent="0.25">
      <c r="A38" s="403" t="s">
        <v>237</v>
      </c>
      <c r="B38" s="404"/>
      <c r="C38" s="405"/>
      <c r="D38" s="400" t="s">
        <v>140</v>
      </c>
      <c r="E38" s="401"/>
      <c r="F38" s="402"/>
      <c r="G38" s="176">
        <f>9+5+4</f>
        <v>18</v>
      </c>
      <c r="H38" s="176">
        <v>0</v>
      </c>
      <c r="I38" s="176">
        <v>0</v>
      </c>
      <c r="J38" s="178">
        <v>0</v>
      </c>
      <c r="K38" s="176"/>
      <c r="L38" s="177">
        <v>18</v>
      </c>
      <c r="M38" s="176">
        <v>0</v>
      </c>
      <c r="N38" s="178">
        <v>0</v>
      </c>
      <c r="O38" s="178">
        <v>0</v>
      </c>
      <c r="P38" s="179"/>
    </row>
    <row r="39" spans="1:16" ht="29.25" customHeight="1" x14ac:dyDescent="0.2">
      <c r="A39" s="433" t="s">
        <v>238</v>
      </c>
      <c r="B39" s="434"/>
      <c r="C39" s="435"/>
      <c r="D39" s="400" t="s">
        <v>140</v>
      </c>
      <c r="E39" s="401"/>
      <c r="F39" s="402"/>
      <c r="G39" s="176"/>
      <c r="H39" s="176"/>
      <c r="I39" s="176"/>
      <c r="J39" s="178"/>
      <c r="K39" s="180"/>
      <c r="L39" s="176"/>
      <c r="M39" s="176"/>
      <c r="N39" s="178"/>
      <c r="O39" s="178"/>
      <c r="P39" s="181"/>
    </row>
    <row r="40" spans="1:16" s="47" customFormat="1" x14ac:dyDescent="0.2">
      <c r="A40" s="406"/>
      <c r="B40" s="407"/>
      <c r="C40" s="408"/>
      <c r="D40" s="43"/>
      <c r="E40" s="43"/>
      <c r="F40" s="44"/>
      <c r="G40" s="180"/>
      <c r="H40" s="180"/>
      <c r="I40" s="180"/>
      <c r="J40" s="180"/>
      <c r="K40" s="180"/>
      <c r="L40" s="180"/>
      <c r="M40" s="180"/>
      <c r="N40" s="180"/>
      <c r="O40" s="180"/>
      <c r="P40" s="180"/>
    </row>
    <row r="41" spans="1:16" x14ac:dyDescent="0.25">
      <c r="C41" s="48"/>
      <c r="D41" s="48"/>
      <c r="E41" s="49"/>
      <c r="F41" s="49"/>
      <c r="G41" s="49"/>
    </row>
    <row r="42" spans="1:16" ht="12.75" customHeight="1" x14ac:dyDescent="0.25">
      <c r="A42" s="226" t="s">
        <v>55</v>
      </c>
      <c r="B42" s="226"/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346"/>
    </row>
    <row r="43" spans="1:16" ht="15" customHeight="1" x14ac:dyDescent="0.25">
      <c r="A43" s="397" t="s">
        <v>56</v>
      </c>
      <c r="B43" s="398"/>
      <c r="C43" s="399"/>
      <c r="D43" s="291" t="s">
        <v>57</v>
      </c>
      <c r="E43" s="259"/>
      <c r="F43" s="259"/>
      <c r="G43" s="120">
        <v>2009</v>
      </c>
      <c r="H43" s="52">
        <v>2010</v>
      </c>
      <c r="I43" s="52">
        <v>2011</v>
      </c>
      <c r="J43" s="52">
        <v>2012</v>
      </c>
      <c r="K43" s="52"/>
      <c r="L43" s="52">
        <v>2013</v>
      </c>
      <c r="M43" s="52">
        <v>2014</v>
      </c>
      <c r="N43" s="120" t="s">
        <v>58</v>
      </c>
      <c r="O43" s="52" t="s">
        <v>49</v>
      </c>
    </row>
    <row r="44" spans="1:16" ht="27.75" customHeight="1" x14ac:dyDescent="0.25">
      <c r="A44" s="403" t="s">
        <v>237</v>
      </c>
      <c r="B44" s="404"/>
      <c r="C44" s="405"/>
      <c r="D44" s="400" t="s">
        <v>140</v>
      </c>
      <c r="E44" s="401"/>
      <c r="F44" s="402"/>
      <c r="G44" s="54"/>
      <c r="H44" s="161">
        <v>14</v>
      </c>
      <c r="I44" s="161">
        <v>18</v>
      </c>
      <c r="J44" s="161">
        <v>18</v>
      </c>
      <c r="K44" s="125"/>
      <c r="L44" s="161">
        <v>18</v>
      </c>
      <c r="M44" s="161">
        <v>18</v>
      </c>
      <c r="N44" s="125">
        <v>18</v>
      </c>
      <c r="O44" s="56"/>
    </row>
    <row r="45" spans="1:16" ht="27.75" customHeight="1" x14ac:dyDescent="0.25">
      <c r="A45" s="433" t="s">
        <v>238</v>
      </c>
      <c r="B45" s="434"/>
      <c r="C45" s="435"/>
      <c r="D45" s="400" t="s">
        <v>140</v>
      </c>
      <c r="E45" s="401"/>
      <c r="F45" s="402"/>
      <c r="G45" s="54"/>
      <c r="H45" s="54"/>
      <c r="I45" s="54"/>
      <c r="J45" s="54"/>
      <c r="K45" s="55"/>
      <c r="L45" s="54"/>
      <c r="M45" s="54"/>
      <c r="N45" s="55"/>
      <c r="O45" s="56"/>
    </row>
    <row r="46" spans="1:16" x14ac:dyDescent="0.25">
      <c r="A46" s="384"/>
      <c r="B46" s="385"/>
      <c r="C46" s="386"/>
      <c r="D46" s="387"/>
      <c r="E46" s="388"/>
      <c r="F46" s="389"/>
      <c r="G46" s="69"/>
      <c r="H46" s="69"/>
      <c r="I46" s="69"/>
      <c r="J46" s="69"/>
      <c r="K46" s="69"/>
      <c r="L46" s="69"/>
      <c r="M46" s="69"/>
      <c r="N46" s="70"/>
      <c r="O46" s="70"/>
    </row>
    <row r="47" spans="1:16" x14ac:dyDescent="0.25">
      <c r="C47" s="113"/>
      <c r="D47" s="114"/>
      <c r="E47" s="114"/>
      <c r="F47" s="114"/>
      <c r="G47" s="58"/>
      <c r="H47" s="124"/>
      <c r="I47" s="124"/>
      <c r="J47" s="124"/>
      <c r="K47" s="124"/>
      <c r="L47" s="124"/>
      <c r="M47" s="124"/>
      <c r="N47" s="124"/>
      <c r="O47" s="124"/>
    </row>
    <row r="48" spans="1:16" ht="12.75" customHeight="1" x14ac:dyDescent="0.25">
      <c r="A48" s="219" t="s">
        <v>59</v>
      </c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</row>
    <row r="50" spans="1:16" ht="15" customHeight="1" x14ac:dyDescent="0.25">
      <c r="A50" s="296" t="s">
        <v>60</v>
      </c>
      <c r="B50" s="296"/>
      <c r="C50" s="296"/>
      <c r="D50" s="296"/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6"/>
    </row>
    <row r="52" spans="1:16" ht="15" customHeight="1" x14ac:dyDescent="0.25">
      <c r="A52" s="295" t="s">
        <v>61</v>
      </c>
      <c r="B52" s="295"/>
      <c r="C52" s="295"/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295"/>
    </row>
    <row r="53" spans="1:16" ht="15" customHeight="1" x14ac:dyDescent="0.25">
      <c r="A53" s="295" t="s">
        <v>62</v>
      </c>
      <c r="B53" s="295"/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</row>
    <row r="54" spans="1:16" ht="15" customHeight="1" x14ac:dyDescent="0.25">
      <c r="A54" s="4" t="s">
        <v>63</v>
      </c>
    </row>
    <row r="56" spans="1:16" x14ac:dyDescent="0.25">
      <c r="A56" s="297" t="s">
        <v>64</v>
      </c>
      <c r="B56" s="297"/>
      <c r="C56" s="297"/>
      <c r="D56" s="297"/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7"/>
      <c r="P56" s="297"/>
    </row>
    <row r="57" spans="1:16" x14ac:dyDescent="0.25">
      <c r="A57" s="295" t="s">
        <v>68</v>
      </c>
      <c r="B57" s="295"/>
      <c r="C57" s="295"/>
    </row>
    <row r="58" spans="1:16" ht="15" x14ac:dyDescent="0.25">
      <c r="A58" s="61" t="s">
        <v>66</v>
      </c>
      <c r="F58" s="298" t="s">
        <v>65</v>
      </c>
      <c r="G58" s="299"/>
      <c r="H58" s="299"/>
      <c r="I58" s="299"/>
      <c r="J58" s="299"/>
      <c r="K58" s="299"/>
      <c r="L58" s="299"/>
    </row>
    <row r="59" spans="1:16" x14ac:dyDescent="0.25">
      <c r="A59" s="66" t="s">
        <v>67</v>
      </c>
    </row>
    <row r="60" spans="1:16" x14ac:dyDescent="0.25">
      <c r="A60" s="65"/>
    </row>
    <row r="61" spans="1:16" x14ac:dyDescent="0.25">
      <c r="A61" s="59"/>
    </row>
    <row r="62" spans="1:16" x14ac:dyDescent="0.25">
      <c r="A62" s="59"/>
    </row>
    <row r="63" spans="1:16" x14ac:dyDescent="0.25">
      <c r="A63" s="60"/>
    </row>
    <row r="65" spans="1:16" x14ac:dyDescent="0.25">
      <c r="A65" s="295" t="s">
        <v>69</v>
      </c>
      <c r="B65" s="295"/>
      <c r="C65" s="295"/>
    </row>
    <row r="66" spans="1:16" x14ac:dyDescent="0.25">
      <c r="A66" s="313" t="s">
        <v>218</v>
      </c>
      <c r="B66" s="314"/>
      <c r="C66" s="314"/>
      <c r="D66" s="314"/>
      <c r="E66" s="314"/>
      <c r="F66" s="314"/>
      <c r="G66" s="314"/>
      <c r="H66" s="314"/>
      <c r="I66" s="314"/>
      <c r="J66" s="314"/>
      <c r="K66" s="314"/>
      <c r="L66" s="314"/>
      <c r="M66" s="314"/>
      <c r="N66" s="314"/>
      <c r="O66" s="314"/>
      <c r="P66" s="315"/>
    </row>
    <row r="67" spans="1:16" x14ac:dyDescent="0.25">
      <c r="A67" s="316"/>
      <c r="B67" s="317"/>
      <c r="C67" s="317"/>
      <c r="D67" s="317"/>
      <c r="E67" s="317"/>
      <c r="F67" s="317"/>
      <c r="G67" s="317"/>
      <c r="H67" s="317"/>
      <c r="I67" s="317"/>
      <c r="J67" s="317"/>
      <c r="K67" s="317"/>
      <c r="L67" s="317"/>
      <c r="M67" s="317"/>
      <c r="N67" s="317"/>
      <c r="O67" s="317"/>
      <c r="P67" s="318"/>
    </row>
    <row r="68" spans="1:16" x14ac:dyDescent="0.25">
      <c r="A68" s="319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320"/>
      <c r="P68" s="321"/>
    </row>
    <row r="69" spans="1:16" x14ac:dyDescent="0.25">
      <c r="A69" s="182"/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4"/>
    </row>
    <row r="70" spans="1:16" s="124" customFormat="1" ht="25.5" x14ac:dyDescent="0.25">
      <c r="A70" s="322" t="s">
        <v>70</v>
      </c>
      <c r="B70" s="322"/>
      <c r="C70" s="322"/>
      <c r="D70" s="322"/>
      <c r="E70" s="322"/>
      <c r="F70" s="322" t="s">
        <v>71</v>
      </c>
      <c r="G70" s="322"/>
      <c r="H70" s="322"/>
      <c r="I70" s="322" t="s">
        <v>72</v>
      </c>
      <c r="J70" s="322"/>
      <c r="K70" s="322" t="s">
        <v>73</v>
      </c>
      <c r="L70" s="322"/>
      <c r="M70" s="322"/>
      <c r="N70" s="158" t="s">
        <v>201</v>
      </c>
      <c r="O70" s="158" t="s">
        <v>76</v>
      </c>
      <c r="P70" s="159" t="s">
        <v>202</v>
      </c>
    </row>
    <row r="71" spans="1:16" s="124" customFormat="1" ht="34.5" customHeight="1" x14ac:dyDescent="0.25">
      <c r="A71" s="376" t="s">
        <v>142</v>
      </c>
      <c r="B71" s="376"/>
      <c r="C71" s="376"/>
      <c r="D71" s="376"/>
      <c r="E71" s="376"/>
      <c r="F71" s="324"/>
      <c r="G71" s="324"/>
      <c r="H71" s="324"/>
      <c r="I71" s="436"/>
      <c r="J71" s="436"/>
      <c r="K71" s="436"/>
      <c r="L71" s="436"/>
      <c r="M71" s="436"/>
      <c r="N71" s="160"/>
      <c r="O71" s="160"/>
      <c r="P71" s="160"/>
    </row>
    <row r="72" spans="1:16" s="124" customFormat="1" ht="34.5" customHeight="1" x14ac:dyDescent="0.25">
      <c r="A72" s="360" t="s">
        <v>143</v>
      </c>
      <c r="B72" s="360"/>
      <c r="C72" s="360"/>
      <c r="D72" s="360"/>
      <c r="E72" s="360"/>
      <c r="F72" s="358" t="s">
        <v>75</v>
      </c>
      <c r="G72" s="358"/>
      <c r="H72" s="358"/>
      <c r="I72" s="330">
        <v>473</v>
      </c>
      <c r="J72" s="330"/>
      <c r="K72" s="358">
        <v>473</v>
      </c>
      <c r="L72" s="358"/>
      <c r="M72" s="358"/>
      <c r="N72" s="122">
        <v>1973</v>
      </c>
      <c r="O72" s="129">
        <v>0</v>
      </c>
      <c r="P72" s="136">
        <f>+(K72+1)/N72</f>
        <v>0.2402432843385707</v>
      </c>
    </row>
    <row r="73" spans="1:16" s="124" customFormat="1" ht="34.5" customHeight="1" x14ac:dyDescent="0.25">
      <c r="A73" s="360" t="s">
        <v>144</v>
      </c>
      <c r="B73" s="360"/>
      <c r="C73" s="360"/>
      <c r="D73" s="360"/>
      <c r="E73" s="360"/>
      <c r="F73" s="358" t="s">
        <v>75</v>
      </c>
      <c r="G73" s="358"/>
      <c r="H73" s="358"/>
      <c r="I73" s="330">
        <v>953</v>
      </c>
      <c r="J73" s="330"/>
      <c r="K73" s="358">
        <v>953</v>
      </c>
      <c r="L73" s="358"/>
      <c r="M73" s="358"/>
      <c r="N73" s="122">
        <v>3553</v>
      </c>
      <c r="O73" s="129">
        <v>0</v>
      </c>
      <c r="P73" s="136">
        <f t="shared" ref="P73:P74" si="0">+(K73+1)/N73</f>
        <v>0.26850548831972981</v>
      </c>
    </row>
    <row r="74" spans="1:16" s="124" customFormat="1" ht="34.5" customHeight="1" x14ac:dyDescent="0.25">
      <c r="A74" s="360" t="s">
        <v>145</v>
      </c>
      <c r="B74" s="360"/>
      <c r="C74" s="360"/>
      <c r="D74" s="360"/>
      <c r="E74" s="360"/>
      <c r="F74" s="358" t="s">
        <v>112</v>
      </c>
      <c r="G74" s="358"/>
      <c r="H74" s="358"/>
      <c r="I74" s="330">
        <v>12</v>
      </c>
      <c r="J74" s="330"/>
      <c r="K74" s="396">
        <v>12</v>
      </c>
      <c r="L74" s="396"/>
      <c r="M74" s="396"/>
      <c r="N74" s="122">
        <v>15</v>
      </c>
      <c r="O74" s="129">
        <v>0</v>
      </c>
      <c r="P74" s="136">
        <f t="shared" si="0"/>
        <v>0.8666666666666667</v>
      </c>
    </row>
    <row r="75" spans="1:16" s="124" customFormat="1" ht="34.5" customHeight="1" x14ac:dyDescent="0.25">
      <c r="A75" s="360" t="s">
        <v>146</v>
      </c>
      <c r="B75" s="360"/>
      <c r="C75" s="360"/>
      <c r="D75" s="360"/>
      <c r="E75" s="360"/>
      <c r="F75" s="358" t="s">
        <v>112</v>
      </c>
      <c r="G75" s="358"/>
      <c r="H75" s="358"/>
      <c r="I75" s="330">
        <v>0</v>
      </c>
      <c r="J75" s="330"/>
      <c r="K75" s="396">
        <v>0</v>
      </c>
      <c r="L75" s="396"/>
      <c r="M75" s="396"/>
      <c r="N75" s="122">
        <v>1</v>
      </c>
      <c r="O75" s="129">
        <v>0</v>
      </c>
      <c r="P75" s="136">
        <v>0</v>
      </c>
    </row>
    <row r="76" spans="1:16" s="124" customFormat="1" ht="34.5" customHeight="1" x14ac:dyDescent="0.25">
      <c r="A76" s="375" t="s">
        <v>147</v>
      </c>
      <c r="B76" s="375"/>
      <c r="C76" s="375"/>
      <c r="D76" s="375"/>
      <c r="E76" s="375"/>
      <c r="F76" s="358"/>
      <c r="G76" s="358"/>
      <c r="H76" s="358"/>
      <c r="I76" s="330"/>
      <c r="J76" s="330"/>
      <c r="K76" s="396"/>
      <c r="L76" s="396"/>
      <c r="M76" s="396"/>
      <c r="N76" s="122"/>
      <c r="O76" s="129"/>
      <c r="P76" s="136"/>
    </row>
    <row r="77" spans="1:16" s="124" customFormat="1" ht="34.5" customHeight="1" x14ac:dyDescent="0.25">
      <c r="A77" s="360" t="s">
        <v>148</v>
      </c>
      <c r="B77" s="360"/>
      <c r="C77" s="360"/>
      <c r="D77" s="360"/>
      <c r="E77" s="360"/>
      <c r="F77" s="358" t="s">
        <v>140</v>
      </c>
      <c r="G77" s="358"/>
      <c r="H77" s="358"/>
      <c r="I77" s="330">
        <v>0</v>
      </c>
      <c r="J77" s="330"/>
      <c r="K77" s="396">
        <v>0</v>
      </c>
      <c r="L77" s="396"/>
      <c r="M77" s="396"/>
      <c r="N77" s="122">
        <v>6</v>
      </c>
      <c r="O77" s="129">
        <v>0</v>
      </c>
      <c r="P77" s="136">
        <v>0</v>
      </c>
    </row>
    <row r="78" spans="1:16" s="124" customFormat="1" ht="34.5" customHeight="1" x14ac:dyDescent="0.25">
      <c r="A78" s="360" t="s">
        <v>149</v>
      </c>
      <c r="B78" s="360"/>
      <c r="C78" s="360"/>
      <c r="D78" s="360"/>
      <c r="E78" s="360"/>
      <c r="F78" s="358" t="s">
        <v>140</v>
      </c>
      <c r="G78" s="358"/>
      <c r="H78" s="358"/>
      <c r="I78" s="330">
        <v>0</v>
      </c>
      <c r="J78" s="330"/>
      <c r="K78" s="396">
        <v>0</v>
      </c>
      <c r="L78" s="396"/>
      <c r="M78" s="396"/>
      <c r="N78" s="122">
        <v>1</v>
      </c>
      <c r="O78" s="129">
        <v>0</v>
      </c>
      <c r="P78" s="136">
        <v>0</v>
      </c>
    </row>
    <row r="79" spans="1:16" s="124" customFormat="1" ht="34.5" customHeight="1" x14ac:dyDescent="0.25">
      <c r="A79" s="360" t="s">
        <v>150</v>
      </c>
      <c r="B79" s="360"/>
      <c r="C79" s="360"/>
      <c r="D79" s="360"/>
      <c r="E79" s="360"/>
      <c r="F79" s="358" t="s">
        <v>140</v>
      </c>
      <c r="G79" s="358"/>
      <c r="H79" s="358"/>
      <c r="I79" s="330">
        <v>0</v>
      </c>
      <c r="J79" s="330"/>
      <c r="K79" s="396">
        <v>0</v>
      </c>
      <c r="L79" s="396"/>
      <c r="M79" s="396"/>
      <c r="N79" s="122">
        <v>1</v>
      </c>
      <c r="O79" s="129">
        <v>0</v>
      </c>
      <c r="P79" s="136">
        <v>0</v>
      </c>
    </row>
    <row r="80" spans="1:16" s="124" customFormat="1" ht="34.5" customHeight="1" x14ac:dyDescent="0.25">
      <c r="A80" s="360" t="s">
        <v>151</v>
      </c>
      <c r="B80" s="360"/>
      <c r="C80" s="360"/>
      <c r="D80" s="360"/>
      <c r="E80" s="360"/>
      <c r="F80" s="358" t="s">
        <v>140</v>
      </c>
      <c r="G80" s="358"/>
      <c r="H80" s="358"/>
      <c r="I80" s="330">
        <v>0</v>
      </c>
      <c r="J80" s="330"/>
      <c r="K80" s="396">
        <v>0</v>
      </c>
      <c r="L80" s="396"/>
      <c r="M80" s="396"/>
      <c r="N80" s="122">
        <v>1</v>
      </c>
      <c r="O80" s="129">
        <v>0</v>
      </c>
      <c r="P80" s="136">
        <v>0</v>
      </c>
    </row>
    <row r="81" spans="1:16" s="124" customFormat="1" ht="34.5" customHeight="1" x14ac:dyDescent="0.25">
      <c r="A81" s="360" t="s">
        <v>152</v>
      </c>
      <c r="B81" s="360"/>
      <c r="C81" s="360"/>
      <c r="D81" s="360"/>
      <c r="E81" s="360"/>
      <c r="F81" s="358" t="s">
        <v>140</v>
      </c>
      <c r="G81" s="358"/>
      <c r="H81" s="358"/>
      <c r="I81" s="330">
        <v>0</v>
      </c>
      <c r="J81" s="330"/>
      <c r="K81" s="396">
        <v>0</v>
      </c>
      <c r="L81" s="396"/>
      <c r="M81" s="396"/>
      <c r="N81" s="122">
        <v>3</v>
      </c>
      <c r="O81" s="129">
        <v>0</v>
      </c>
      <c r="P81" s="136">
        <v>0</v>
      </c>
    </row>
    <row r="82" spans="1:16" s="124" customFormat="1" ht="34.5" customHeight="1" x14ac:dyDescent="0.25">
      <c r="A82" s="360" t="s">
        <v>153</v>
      </c>
      <c r="B82" s="360"/>
      <c r="C82" s="360"/>
      <c r="D82" s="360"/>
      <c r="E82" s="360"/>
      <c r="F82" s="358" t="s">
        <v>140</v>
      </c>
      <c r="G82" s="358"/>
      <c r="H82" s="358"/>
      <c r="I82" s="330">
        <v>0</v>
      </c>
      <c r="J82" s="330"/>
      <c r="K82" s="396">
        <v>0</v>
      </c>
      <c r="L82" s="396"/>
      <c r="M82" s="396"/>
      <c r="N82" s="122">
        <v>1</v>
      </c>
      <c r="O82" s="129">
        <v>0</v>
      </c>
      <c r="P82" s="136">
        <v>0</v>
      </c>
    </row>
    <row r="83" spans="1:16" s="124" customFormat="1" ht="34.5" customHeight="1" x14ac:dyDescent="0.25">
      <c r="A83" s="360" t="s">
        <v>154</v>
      </c>
      <c r="B83" s="360"/>
      <c r="C83" s="360"/>
      <c r="D83" s="360"/>
      <c r="E83" s="360"/>
      <c r="F83" s="358" t="s">
        <v>140</v>
      </c>
      <c r="G83" s="358"/>
      <c r="H83" s="358"/>
      <c r="I83" s="330">
        <v>0</v>
      </c>
      <c r="J83" s="330"/>
      <c r="K83" s="396">
        <v>0</v>
      </c>
      <c r="L83" s="396"/>
      <c r="M83" s="396"/>
      <c r="N83" s="122">
        <v>1</v>
      </c>
      <c r="O83" s="129">
        <v>0</v>
      </c>
      <c r="P83" s="136">
        <v>0</v>
      </c>
    </row>
    <row r="84" spans="1:16" s="124" customFormat="1" ht="34.5" customHeight="1" x14ac:dyDescent="0.25">
      <c r="A84" s="360" t="s">
        <v>155</v>
      </c>
      <c r="B84" s="360"/>
      <c r="C84" s="360"/>
      <c r="D84" s="360"/>
      <c r="E84" s="360"/>
      <c r="F84" s="358" t="s">
        <v>140</v>
      </c>
      <c r="G84" s="358"/>
      <c r="H84" s="358"/>
      <c r="I84" s="330">
        <v>0</v>
      </c>
      <c r="J84" s="330"/>
      <c r="K84" s="396">
        <v>0</v>
      </c>
      <c r="L84" s="396"/>
      <c r="M84" s="396"/>
      <c r="N84" s="122">
        <v>1</v>
      </c>
      <c r="O84" s="129">
        <v>0</v>
      </c>
      <c r="P84" s="136">
        <v>0</v>
      </c>
    </row>
    <row r="85" spans="1:16" s="124" customFormat="1" ht="34.5" customHeight="1" x14ac:dyDescent="0.25">
      <c r="A85" s="360" t="s">
        <v>156</v>
      </c>
      <c r="B85" s="360"/>
      <c r="C85" s="360"/>
      <c r="D85" s="360"/>
      <c r="E85" s="360"/>
      <c r="F85" s="358" t="s">
        <v>140</v>
      </c>
      <c r="G85" s="358"/>
      <c r="H85" s="358"/>
      <c r="I85" s="330">
        <v>0</v>
      </c>
      <c r="J85" s="330"/>
      <c r="K85" s="396">
        <v>0</v>
      </c>
      <c r="L85" s="396"/>
      <c r="M85" s="396"/>
      <c r="N85" s="122">
        <v>1</v>
      </c>
      <c r="O85" s="129">
        <v>0</v>
      </c>
      <c r="P85" s="136">
        <v>0</v>
      </c>
    </row>
    <row r="86" spans="1:16" s="124" customFormat="1" ht="34.5" customHeight="1" x14ac:dyDescent="0.25">
      <c r="A86" s="375" t="s">
        <v>157</v>
      </c>
      <c r="B86" s="375"/>
      <c r="C86" s="375"/>
      <c r="D86" s="375"/>
      <c r="E86" s="375"/>
      <c r="F86" s="358"/>
      <c r="G86" s="358"/>
      <c r="H86" s="358"/>
      <c r="I86" s="330"/>
      <c r="J86" s="330"/>
      <c r="K86" s="396"/>
      <c r="L86" s="396"/>
      <c r="M86" s="396"/>
      <c r="N86" s="122"/>
      <c r="O86" s="129"/>
      <c r="P86" s="136"/>
    </row>
    <row r="87" spans="1:16" s="124" customFormat="1" ht="34.5" customHeight="1" x14ac:dyDescent="0.25">
      <c r="A87" s="360" t="s">
        <v>158</v>
      </c>
      <c r="B87" s="360"/>
      <c r="C87" s="360"/>
      <c r="D87" s="360"/>
      <c r="E87" s="360"/>
      <c r="F87" s="358" t="s">
        <v>75</v>
      </c>
      <c r="G87" s="358"/>
      <c r="H87" s="358"/>
      <c r="I87" s="330">
        <v>0</v>
      </c>
      <c r="J87" s="330"/>
      <c r="K87" s="396">
        <v>0</v>
      </c>
      <c r="L87" s="396"/>
      <c r="M87" s="396"/>
      <c r="N87" s="122">
        <v>1</v>
      </c>
      <c r="O87" s="129">
        <v>0</v>
      </c>
      <c r="P87" s="136">
        <v>0</v>
      </c>
    </row>
    <row r="88" spans="1:16" s="124" customFormat="1" ht="34.5" customHeight="1" x14ac:dyDescent="0.25">
      <c r="A88" s="360" t="s">
        <v>159</v>
      </c>
      <c r="B88" s="360"/>
      <c r="C88" s="360"/>
      <c r="D88" s="360"/>
      <c r="E88" s="360"/>
      <c r="F88" s="358" t="s">
        <v>75</v>
      </c>
      <c r="G88" s="358"/>
      <c r="H88" s="358"/>
      <c r="I88" s="330">
        <v>0</v>
      </c>
      <c r="J88" s="330"/>
      <c r="K88" s="396">
        <v>0</v>
      </c>
      <c r="L88" s="396"/>
      <c r="M88" s="396"/>
      <c r="N88" s="122">
        <v>1</v>
      </c>
      <c r="O88" s="129">
        <v>0</v>
      </c>
      <c r="P88" s="136">
        <v>0</v>
      </c>
    </row>
    <row r="89" spans="1:16" s="124" customFormat="1" ht="34.5" customHeight="1" x14ac:dyDescent="0.25">
      <c r="A89" s="360" t="s">
        <v>160</v>
      </c>
      <c r="B89" s="360"/>
      <c r="C89" s="360"/>
      <c r="D89" s="360"/>
      <c r="E89" s="360"/>
      <c r="F89" s="358" t="s">
        <v>75</v>
      </c>
      <c r="G89" s="358"/>
      <c r="H89" s="358"/>
      <c r="I89" s="330">
        <v>0</v>
      </c>
      <c r="J89" s="330"/>
      <c r="K89" s="396">
        <v>0</v>
      </c>
      <c r="L89" s="396"/>
      <c r="M89" s="396"/>
      <c r="N89" s="122">
        <v>3</v>
      </c>
      <c r="O89" s="129">
        <v>0</v>
      </c>
      <c r="P89" s="136">
        <v>0</v>
      </c>
    </row>
    <row r="90" spans="1:16" s="124" customFormat="1" ht="34.5" customHeight="1" x14ac:dyDescent="0.25">
      <c r="A90" s="360" t="s">
        <v>161</v>
      </c>
      <c r="B90" s="360"/>
      <c r="C90" s="360"/>
      <c r="D90" s="360"/>
      <c r="E90" s="360"/>
      <c r="F90" s="358" t="s">
        <v>112</v>
      </c>
      <c r="G90" s="358"/>
      <c r="H90" s="358"/>
      <c r="I90" s="330">
        <v>1</v>
      </c>
      <c r="J90" s="330"/>
      <c r="K90" s="396">
        <v>1</v>
      </c>
      <c r="L90" s="396"/>
      <c r="M90" s="396"/>
      <c r="N90" s="122">
        <v>4</v>
      </c>
      <c r="O90" s="129">
        <v>0</v>
      </c>
      <c r="P90" s="136">
        <f>+(K90*1)/N90</f>
        <v>0.25</v>
      </c>
    </row>
    <row r="91" spans="1:16" s="124" customFormat="1" ht="34.5" customHeight="1" x14ac:dyDescent="0.25">
      <c r="A91" s="375" t="s">
        <v>162</v>
      </c>
      <c r="B91" s="375"/>
      <c r="C91" s="375"/>
      <c r="D91" s="375"/>
      <c r="E91" s="375"/>
      <c r="F91" s="358"/>
      <c r="G91" s="358"/>
      <c r="H91" s="358"/>
      <c r="I91" s="330"/>
      <c r="J91" s="330"/>
      <c r="K91" s="396"/>
      <c r="L91" s="396"/>
      <c r="M91" s="396"/>
      <c r="N91" s="128"/>
      <c r="O91" s="129"/>
      <c r="P91" s="136"/>
    </row>
    <row r="92" spans="1:16" s="124" customFormat="1" ht="34.5" customHeight="1" x14ac:dyDescent="0.25">
      <c r="A92" s="360" t="s">
        <v>163</v>
      </c>
      <c r="B92" s="360"/>
      <c r="C92" s="360"/>
      <c r="D92" s="360"/>
      <c r="E92" s="360"/>
      <c r="F92" s="358" t="s">
        <v>87</v>
      </c>
      <c r="G92" s="358"/>
      <c r="H92" s="358"/>
      <c r="I92" s="330">
        <v>13528</v>
      </c>
      <c r="J92" s="330"/>
      <c r="K92" s="396">
        <v>13528</v>
      </c>
      <c r="L92" s="396"/>
      <c r="M92" s="396"/>
      <c r="N92" s="122">
        <v>43528</v>
      </c>
      <c r="O92" s="129">
        <v>0</v>
      </c>
      <c r="P92" s="136">
        <f>+(K92+1)/N92</f>
        <v>0.3108114317221099</v>
      </c>
    </row>
    <row r="93" spans="1:16" s="124" customFormat="1" ht="34.5" customHeight="1" x14ac:dyDescent="0.25">
      <c r="A93" s="375" t="s">
        <v>164</v>
      </c>
      <c r="B93" s="375"/>
      <c r="C93" s="375"/>
      <c r="D93" s="375"/>
      <c r="E93" s="375"/>
      <c r="F93" s="358"/>
      <c r="G93" s="358"/>
      <c r="H93" s="358"/>
      <c r="I93" s="330"/>
      <c r="J93" s="330"/>
      <c r="K93" s="396"/>
      <c r="L93" s="396"/>
      <c r="M93" s="396"/>
      <c r="N93" s="122"/>
      <c r="O93" s="129"/>
      <c r="P93" s="136"/>
    </row>
    <row r="94" spans="1:16" s="124" customFormat="1" ht="34.5" customHeight="1" x14ac:dyDescent="0.25">
      <c r="A94" s="360" t="s">
        <v>165</v>
      </c>
      <c r="B94" s="360"/>
      <c r="C94" s="360"/>
      <c r="D94" s="360"/>
      <c r="E94" s="360"/>
      <c r="F94" s="358" t="s">
        <v>168</v>
      </c>
      <c r="G94" s="358"/>
      <c r="H94" s="358"/>
      <c r="I94" s="330">
        <v>54</v>
      </c>
      <c r="J94" s="330"/>
      <c r="K94" s="396">
        <v>54</v>
      </c>
      <c r="L94" s="396"/>
      <c r="M94" s="396"/>
      <c r="N94" s="122">
        <v>129</v>
      </c>
      <c r="O94" s="129">
        <v>0</v>
      </c>
      <c r="P94" s="136">
        <f t="shared" ref="P94" si="1">+(K94+1)/N94</f>
        <v>0.4263565891472868</v>
      </c>
    </row>
    <row r="95" spans="1:16" s="124" customFormat="1" ht="34.5" customHeight="1" x14ac:dyDescent="0.25">
      <c r="A95" s="360" t="s">
        <v>166</v>
      </c>
      <c r="B95" s="360"/>
      <c r="C95" s="360"/>
      <c r="D95" s="360"/>
      <c r="E95" s="360"/>
      <c r="F95" s="358" t="s">
        <v>169</v>
      </c>
      <c r="G95" s="358"/>
      <c r="H95" s="358"/>
      <c r="I95" s="330">
        <v>1</v>
      </c>
      <c r="J95" s="330"/>
      <c r="K95" s="396">
        <v>1</v>
      </c>
      <c r="L95" s="396"/>
      <c r="M95" s="396"/>
      <c r="N95" s="122">
        <v>4</v>
      </c>
      <c r="O95" s="129">
        <v>0</v>
      </c>
      <c r="P95" s="136">
        <f>(1*1)/4</f>
        <v>0.25</v>
      </c>
    </row>
    <row r="96" spans="1:16" s="124" customFormat="1" ht="34.5" customHeight="1" x14ac:dyDescent="0.25">
      <c r="A96" s="360" t="s">
        <v>167</v>
      </c>
      <c r="B96" s="360"/>
      <c r="C96" s="360"/>
      <c r="D96" s="360"/>
      <c r="E96" s="360"/>
      <c r="F96" s="358" t="s">
        <v>75</v>
      </c>
      <c r="G96" s="358"/>
      <c r="H96" s="358"/>
      <c r="I96" s="330">
        <v>0</v>
      </c>
      <c r="J96" s="330"/>
      <c r="K96" s="396">
        <v>0</v>
      </c>
      <c r="L96" s="396"/>
      <c r="M96" s="396"/>
      <c r="N96" s="122">
        <v>1</v>
      </c>
      <c r="O96" s="129">
        <v>0</v>
      </c>
      <c r="P96" s="136">
        <v>0</v>
      </c>
    </row>
    <row r="97" spans="1:5" s="124" customFormat="1" x14ac:dyDescent="0.25">
      <c r="A97" s="374"/>
      <c r="B97" s="374"/>
      <c r="C97" s="374"/>
      <c r="D97" s="374"/>
      <c r="E97" s="374"/>
    </row>
    <row r="98" spans="1:5" s="124" customFormat="1" x14ac:dyDescent="0.25">
      <c r="A98" s="374"/>
      <c r="B98" s="374"/>
      <c r="C98" s="374"/>
      <c r="D98" s="374"/>
      <c r="E98" s="374"/>
    </row>
    <row r="99" spans="1:5" s="124" customFormat="1" x14ac:dyDescent="0.25">
      <c r="A99" s="374"/>
      <c r="B99" s="374"/>
      <c r="C99" s="374"/>
      <c r="D99" s="374"/>
      <c r="E99" s="374"/>
    </row>
    <row r="100" spans="1:5" s="124" customFormat="1" x14ac:dyDescent="0.25">
      <c r="A100" s="374"/>
      <c r="B100" s="374"/>
      <c r="C100" s="374"/>
      <c r="D100" s="374"/>
      <c r="E100" s="374"/>
    </row>
    <row r="101" spans="1:5" s="124" customFormat="1" x14ac:dyDescent="0.25">
      <c r="A101" s="374"/>
      <c r="B101" s="374"/>
      <c r="C101" s="374"/>
      <c r="D101" s="374"/>
      <c r="E101" s="374"/>
    </row>
    <row r="102" spans="1:5" s="124" customFormat="1" x14ac:dyDescent="0.25">
      <c r="A102" s="374"/>
      <c r="B102" s="374"/>
      <c r="C102" s="374"/>
      <c r="D102" s="374"/>
      <c r="E102" s="374"/>
    </row>
    <row r="103" spans="1:5" s="124" customFormat="1" x14ac:dyDescent="0.25">
      <c r="A103" s="374"/>
      <c r="B103" s="374"/>
      <c r="C103" s="374"/>
      <c r="D103" s="374"/>
      <c r="E103" s="374"/>
    </row>
    <row r="104" spans="1:5" s="124" customFormat="1" x14ac:dyDescent="0.25">
      <c r="A104" s="374"/>
      <c r="B104" s="374"/>
      <c r="C104" s="374"/>
      <c r="D104" s="374"/>
      <c r="E104" s="374"/>
    </row>
    <row r="105" spans="1:5" s="124" customFormat="1" x14ac:dyDescent="0.25">
      <c r="A105" s="374"/>
      <c r="B105" s="374"/>
      <c r="C105" s="374"/>
      <c r="D105" s="374"/>
      <c r="E105" s="374"/>
    </row>
    <row r="106" spans="1:5" s="124" customFormat="1" x14ac:dyDescent="0.25">
      <c r="A106" s="374"/>
      <c r="B106" s="374"/>
      <c r="C106" s="374"/>
      <c r="D106" s="374"/>
      <c r="E106" s="374"/>
    </row>
    <row r="107" spans="1:5" s="124" customFormat="1" x14ac:dyDescent="0.25">
      <c r="A107" s="374"/>
      <c r="B107" s="374"/>
      <c r="C107" s="374"/>
      <c r="D107" s="374"/>
      <c r="E107" s="374"/>
    </row>
    <row r="108" spans="1:5" s="124" customFormat="1" x14ac:dyDescent="0.25">
      <c r="A108" s="374"/>
      <c r="B108" s="374"/>
      <c r="C108" s="374"/>
      <c r="D108" s="374"/>
      <c r="E108" s="374"/>
    </row>
    <row r="109" spans="1:5" s="124" customFormat="1" x14ac:dyDescent="0.25">
      <c r="A109" s="374"/>
      <c r="B109" s="374"/>
      <c r="C109" s="374"/>
      <c r="D109" s="374"/>
      <c r="E109" s="374"/>
    </row>
    <row r="110" spans="1:5" s="124" customFormat="1" x14ac:dyDescent="0.25">
      <c r="A110" s="374"/>
      <c r="B110" s="374"/>
      <c r="C110" s="374"/>
      <c r="D110" s="374"/>
      <c r="E110" s="374"/>
    </row>
    <row r="111" spans="1:5" s="124" customFormat="1" x14ac:dyDescent="0.25">
      <c r="A111" s="374"/>
      <c r="B111" s="374"/>
      <c r="C111" s="374"/>
      <c r="D111" s="374"/>
      <c r="E111" s="374"/>
    </row>
    <row r="112" spans="1:5" s="124" customFormat="1" x14ac:dyDescent="0.25">
      <c r="A112" s="374"/>
      <c r="B112" s="374"/>
      <c r="C112" s="374"/>
      <c r="D112" s="374"/>
      <c r="E112" s="374"/>
    </row>
    <row r="113" spans="1:5" s="124" customFormat="1" x14ac:dyDescent="0.25">
      <c r="A113" s="374"/>
      <c r="B113" s="374"/>
      <c r="C113" s="374"/>
      <c r="D113" s="374"/>
      <c r="E113" s="374"/>
    </row>
    <row r="114" spans="1:5" s="124" customFormat="1" x14ac:dyDescent="0.25">
      <c r="A114" s="374"/>
      <c r="B114" s="374"/>
      <c r="C114" s="374"/>
      <c r="D114" s="374"/>
      <c r="E114" s="374"/>
    </row>
    <row r="115" spans="1:5" s="124" customFormat="1" x14ac:dyDescent="0.25">
      <c r="A115" s="374"/>
      <c r="B115" s="374"/>
      <c r="C115" s="374"/>
      <c r="D115" s="374"/>
      <c r="E115" s="374"/>
    </row>
    <row r="116" spans="1:5" s="124" customFormat="1" x14ac:dyDescent="0.25">
      <c r="A116" s="374"/>
      <c r="B116" s="374"/>
      <c r="C116" s="374"/>
      <c r="D116" s="374"/>
      <c r="E116" s="374"/>
    </row>
    <row r="117" spans="1:5" s="124" customFormat="1" x14ac:dyDescent="0.25">
      <c r="A117" s="374"/>
      <c r="B117" s="374"/>
      <c r="C117" s="374"/>
      <c r="D117" s="374"/>
      <c r="E117" s="374"/>
    </row>
    <row r="118" spans="1:5" s="124" customFormat="1" x14ac:dyDescent="0.25">
      <c r="A118" s="374"/>
      <c r="B118" s="374"/>
      <c r="C118" s="374"/>
      <c r="D118" s="374"/>
      <c r="E118" s="374"/>
    </row>
    <row r="119" spans="1:5" s="124" customFormat="1" x14ac:dyDescent="0.25">
      <c r="A119" s="374"/>
      <c r="B119" s="374"/>
      <c r="C119" s="374"/>
      <c r="D119" s="374"/>
      <c r="E119" s="374"/>
    </row>
    <row r="120" spans="1:5" s="124" customFormat="1" x14ac:dyDescent="0.25">
      <c r="A120" s="374"/>
      <c r="B120" s="374"/>
      <c r="C120" s="374"/>
      <c r="D120" s="374"/>
      <c r="E120" s="374"/>
    </row>
    <row r="121" spans="1:5" s="124" customFormat="1" x14ac:dyDescent="0.25">
      <c r="A121" s="374"/>
      <c r="B121" s="374"/>
      <c r="C121" s="374"/>
      <c r="D121" s="374"/>
      <c r="E121" s="374"/>
    </row>
    <row r="122" spans="1:5" s="124" customFormat="1" x14ac:dyDescent="0.25">
      <c r="A122" s="374"/>
      <c r="B122" s="374"/>
      <c r="C122" s="374"/>
      <c r="D122" s="374"/>
      <c r="E122" s="374"/>
    </row>
    <row r="123" spans="1:5" s="124" customFormat="1" x14ac:dyDescent="0.25">
      <c r="A123" s="374"/>
      <c r="B123" s="374"/>
      <c r="C123" s="374"/>
      <c r="D123" s="374"/>
      <c r="E123" s="374"/>
    </row>
    <row r="124" spans="1:5" s="124" customFormat="1" x14ac:dyDescent="0.25">
      <c r="A124" s="374"/>
      <c r="B124" s="374"/>
      <c r="C124" s="374"/>
      <c r="D124" s="374"/>
      <c r="E124" s="374"/>
    </row>
    <row r="125" spans="1:5" s="124" customFormat="1" x14ac:dyDescent="0.25">
      <c r="A125" s="374"/>
      <c r="B125" s="374"/>
      <c r="C125" s="374"/>
      <c r="D125" s="374"/>
      <c r="E125" s="374"/>
    </row>
    <row r="126" spans="1:5" s="124" customFormat="1" x14ac:dyDescent="0.25">
      <c r="A126" s="374"/>
      <c r="B126" s="374"/>
      <c r="C126" s="374"/>
      <c r="D126" s="374"/>
      <c r="E126" s="374"/>
    </row>
    <row r="127" spans="1:5" s="124" customFormat="1" x14ac:dyDescent="0.25">
      <c r="A127" s="374"/>
      <c r="B127" s="374"/>
      <c r="C127" s="374"/>
      <c r="D127" s="374"/>
      <c r="E127" s="374"/>
    </row>
    <row r="128" spans="1:5" s="124" customFormat="1" x14ac:dyDescent="0.25">
      <c r="A128" s="374"/>
      <c r="B128" s="374"/>
      <c r="C128" s="374"/>
      <c r="D128" s="374"/>
      <c r="E128" s="374"/>
    </row>
    <row r="129" spans="1:5" s="124" customFormat="1" x14ac:dyDescent="0.25">
      <c r="A129" s="374"/>
      <c r="B129" s="374"/>
      <c r="C129" s="374"/>
      <c r="D129" s="374"/>
      <c r="E129" s="374"/>
    </row>
    <row r="130" spans="1:5" s="124" customFormat="1" x14ac:dyDescent="0.25">
      <c r="A130" s="374"/>
      <c r="B130" s="374"/>
      <c r="C130" s="374"/>
      <c r="D130" s="374"/>
      <c r="E130" s="374"/>
    </row>
    <row r="131" spans="1:5" s="124" customFormat="1" x14ac:dyDescent="0.25">
      <c r="A131" s="374"/>
      <c r="B131" s="374"/>
      <c r="C131" s="374"/>
      <c r="D131" s="374"/>
      <c r="E131" s="374"/>
    </row>
    <row r="132" spans="1:5" s="124" customFormat="1" x14ac:dyDescent="0.25">
      <c r="A132" s="374"/>
      <c r="B132" s="374"/>
      <c r="C132" s="374"/>
      <c r="D132" s="374"/>
      <c r="E132" s="374"/>
    </row>
    <row r="133" spans="1:5" s="124" customFormat="1" x14ac:dyDescent="0.25">
      <c r="A133" s="374"/>
      <c r="B133" s="374"/>
      <c r="C133" s="374"/>
      <c r="D133" s="374"/>
      <c r="E133" s="374"/>
    </row>
    <row r="134" spans="1:5" s="124" customFormat="1" x14ac:dyDescent="0.25">
      <c r="A134" s="374"/>
      <c r="B134" s="374"/>
      <c r="C134" s="374"/>
      <c r="D134" s="374"/>
      <c r="E134" s="374"/>
    </row>
    <row r="135" spans="1:5" s="124" customFormat="1" x14ac:dyDescent="0.25">
      <c r="A135" s="374"/>
      <c r="B135" s="374"/>
      <c r="C135" s="374"/>
      <c r="D135" s="374"/>
      <c r="E135" s="374"/>
    </row>
    <row r="136" spans="1:5" s="124" customFormat="1" x14ac:dyDescent="0.25">
      <c r="A136" s="374"/>
      <c r="B136" s="374"/>
      <c r="C136" s="374"/>
      <c r="D136" s="374"/>
      <c r="E136" s="374"/>
    </row>
    <row r="137" spans="1:5" s="124" customFormat="1" x14ac:dyDescent="0.25">
      <c r="A137" s="374"/>
      <c r="B137" s="374"/>
      <c r="C137" s="374"/>
      <c r="D137" s="374"/>
      <c r="E137" s="374"/>
    </row>
    <row r="138" spans="1:5" s="124" customFormat="1" x14ac:dyDescent="0.25">
      <c r="A138" s="374"/>
      <c r="B138" s="374"/>
      <c r="C138" s="374"/>
      <c r="D138" s="374"/>
      <c r="E138" s="374"/>
    </row>
    <row r="139" spans="1:5" s="124" customFormat="1" x14ac:dyDescent="0.25">
      <c r="A139" s="374"/>
      <c r="B139" s="374"/>
      <c r="C139" s="374"/>
      <c r="D139" s="374"/>
      <c r="E139" s="374"/>
    </row>
    <row r="140" spans="1:5" s="124" customFormat="1" x14ac:dyDescent="0.25">
      <c r="A140" s="374"/>
      <c r="B140" s="374"/>
      <c r="C140" s="374"/>
      <c r="D140" s="374"/>
      <c r="E140" s="374"/>
    </row>
    <row r="141" spans="1:5" s="124" customFormat="1" x14ac:dyDescent="0.25">
      <c r="A141" s="374"/>
      <c r="B141" s="374"/>
      <c r="C141" s="374"/>
      <c r="D141" s="374"/>
      <c r="E141" s="374"/>
    </row>
    <row r="142" spans="1:5" s="124" customFormat="1" x14ac:dyDescent="0.25">
      <c r="A142" s="374"/>
      <c r="B142" s="374"/>
      <c r="C142" s="374"/>
      <c r="D142" s="374"/>
      <c r="E142" s="374"/>
    </row>
    <row r="143" spans="1:5" s="124" customFormat="1" x14ac:dyDescent="0.25">
      <c r="A143" s="374"/>
      <c r="B143" s="374"/>
      <c r="C143" s="374"/>
      <c r="D143" s="374"/>
      <c r="E143" s="374"/>
    </row>
    <row r="144" spans="1:5" s="124" customFormat="1" x14ac:dyDescent="0.25">
      <c r="A144" s="374"/>
      <c r="B144" s="374"/>
      <c r="C144" s="374"/>
      <c r="D144" s="374"/>
      <c r="E144" s="374"/>
    </row>
    <row r="145" spans="1:5" s="124" customFormat="1" x14ac:dyDescent="0.25">
      <c r="A145" s="374"/>
      <c r="B145" s="374"/>
      <c r="C145" s="374"/>
      <c r="D145" s="374"/>
      <c r="E145" s="374"/>
    </row>
    <row r="146" spans="1:5" s="124" customFormat="1" x14ac:dyDescent="0.25">
      <c r="A146" s="374"/>
      <c r="B146" s="374"/>
      <c r="C146" s="374"/>
      <c r="D146" s="374"/>
      <c r="E146" s="374"/>
    </row>
    <row r="147" spans="1:5" s="124" customFormat="1" x14ac:dyDescent="0.25">
      <c r="A147" s="374"/>
      <c r="B147" s="374"/>
      <c r="C147" s="374"/>
      <c r="D147" s="374"/>
      <c r="E147" s="374"/>
    </row>
    <row r="148" spans="1:5" s="124" customFormat="1" x14ac:dyDescent="0.25">
      <c r="A148" s="374"/>
      <c r="B148" s="374"/>
      <c r="C148" s="374"/>
      <c r="D148" s="374"/>
      <c r="E148" s="374"/>
    </row>
    <row r="149" spans="1:5" s="124" customFormat="1" x14ac:dyDescent="0.25">
      <c r="A149" s="374"/>
      <c r="B149" s="374"/>
      <c r="C149" s="374"/>
      <c r="D149" s="374"/>
      <c r="E149" s="374"/>
    </row>
    <row r="150" spans="1:5" s="124" customFormat="1" x14ac:dyDescent="0.25">
      <c r="A150" s="374"/>
      <c r="B150" s="374"/>
      <c r="C150" s="374"/>
      <c r="D150" s="374"/>
      <c r="E150" s="374"/>
    </row>
    <row r="151" spans="1:5" s="124" customFormat="1" x14ac:dyDescent="0.25">
      <c r="A151" s="374"/>
      <c r="B151" s="374"/>
      <c r="C151" s="374"/>
      <c r="D151" s="374"/>
      <c r="E151" s="374"/>
    </row>
    <row r="152" spans="1:5" s="124" customFormat="1" x14ac:dyDescent="0.25">
      <c r="A152" s="374"/>
      <c r="B152" s="374"/>
      <c r="C152" s="374"/>
      <c r="D152" s="374"/>
      <c r="E152" s="374"/>
    </row>
    <row r="153" spans="1:5" s="124" customFormat="1" x14ac:dyDescent="0.25">
      <c r="A153" s="374"/>
      <c r="B153" s="374"/>
      <c r="C153" s="374"/>
      <c r="D153" s="374"/>
      <c r="E153" s="374"/>
    </row>
    <row r="154" spans="1:5" s="124" customFormat="1" x14ac:dyDescent="0.25">
      <c r="A154" s="374"/>
      <c r="B154" s="374"/>
      <c r="C154" s="374"/>
      <c r="D154" s="374"/>
      <c r="E154" s="374"/>
    </row>
    <row r="155" spans="1:5" s="124" customFormat="1" x14ac:dyDescent="0.25">
      <c r="A155" s="374"/>
      <c r="B155" s="374"/>
      <c r="C155" s="374"/>
      <c r="D155" s="374"/>
      <c r="E155" s="374"/>
    </row>
    <row r="156" spans="1:5" s="124" customFormat="1" x14ac:dyDescent="0.25">
      <c r="A156" s="374"/>
      <c r="B156" s="374"/>
      <c r="C156" s="374"/>
      <c r="D156" s="374"/>
      <c r="E156" s="374"/>
    </row>
    <row r="157" spans="1:5" s="124" customFormat="1" x14ac:dyDescent="0.25">
      <c r="A157" s="374"/>
      <c r="B157" s="374"/>
      <c r="C157" s="374"/>
      <c r="D157" s="374"/>
      <c r="E157" s="374"/>
    </row>
    <row r="158" spans="1:5" s="124" customFormat="1" x14ac:dyDescent="0.25">
      <c r="A158" s="374"/>
      <c r="B158" s="374"/>
      <c r="C158" s="374"/>
      <c r="D158" s="374"/>
      <c r="E158" s="374"/>
    </row>
    <row r="159" spans="1:5" s="124" customFormat="1" x14ac:dyDescent="0.25">
      <c r="A159" s="374"/>
      <c r="B159" s="374"/>
      <c r="C159" s="374"/>
      <c r="D159" s="374"/>
      <c r="E159" s="374"/>
    </row>
    <row r="160" spans="1:5" s="124" customFormat="1" x14ac:dyDescent="0.25">
      <c r="A160" s="374"/>
      <c r="B160" s="374"/>
      <c r="C160" s="374"/>
      <c r="D160" s="374"/>
      <c r="E160" s="374"/>
    </row>
    <row r="161" spans="1:5" s="124" customFormat="1" x14ac:dyDescent="0.25">
      <c r="A161" s="374"/>
      <c r="B161" s="374"/>
      <c r="C161" s="374"/>
      <c r="D161" s="374"/>
      <c r="E161" s="374"/>
    </row>
    <row r="162" spans="1:5" s="124" customFormat="1" x14ac:dyDescent="0.25">
      <c r="A162" s="374"/>
      <c r="B162" s="374"/>
      <c r="C162" s="374"/>
      <c r="D162" s="374"/>
      <c r="E162" s="374"/>
    </row>
    <row r="163" spans="1:5" s="124" customFormat="1" x14ac:dyDescent="0.25">
      <c r="A163" s="374"/>
      <c r="B163" s="374"/>
      <c r="C163" s="374"/>
      <c r="D163" s="374"/>
      <c r="E163" s="374"/>
    </row>
    <row r="164" spans="1:5" s="124" customFormat="1" x14ac:dyDescent="0.25">
      <c r="A164" s="374"/>
      <c r="B164" s="374"/>
      <c r="C164" s="374"/>
      <c r="D164" s="374"/>
      <c r="E164" s="374"/>
    </row>
    <row r="165" spans="1:5" s="124" customFormat="1" x14ac:dyDescent="0.25">
      <c r="A165" s="374"/>
      <c r="B165" s="374"/>
      <c r="C165" s="374"/>
      <c r="D165" s="374"/>
      <c r="E165" s="374"/>
    </row>
    <row r="166" spans="1:5" s="124" customFormat="1" x14ac:dyDescent="0.25">
      <c r="A166" s="374"/>
      <c r="B166" s="374"/>
      <c r="C166" s="374"/>
      <c r="D166" s="374"/>
      <c r="E166" s="374"/>
    </row>
    <row r="167" spans="1:5" s="124" customFormat="1" x14ac:dyDescent="0.25">
      <c r="A167" s="374"/>
      <c r="B167" s="374"/>
      <c r="C167" s="374"/>
      <c r="D167" s="374"/>
      <c r="E167" s="374"/>
    </row>
    <row r="168" spans="1:5" s="124" customFormat="1" x14ac:dyDescent="0.25">
      <c r="A168" s="374"/>
      <c r="B168" s="374"/>
      <c r="C168" s="374"/>
      <c r="D168" s="374"/>
      <c r="E168" s="374"/>
    </row>
    <row r="169" spans="1:5" s="124" customFormat="1" x14ac:dyDescent="0.25">
      <c r="A169" s="374"/>
      <c r="B169" s="374"/>
      <c r="C169" s="374"/>
      <c r="D169" s="374"/>
      <c r="E169" s="374"/>
    </row>
    <row r="170" spans="1:5" s="124" customFormat="1" x14ac:dyDescent="0.25">
      <c r="A170" s="374"/>
      <c r="B170" s="374"/>
      <c r="C170" s="374"/>
      <c r="D170" s="374"/>
      <c r="E170" s="374"/>
    </row>
    <row r="171" spans="1:5" s="124" customFormat="1" x14ac:dyDescent="0.25">
      <c r="A171" s="374"/>
      <c r="B171" s="374"/>
      <c r="C171" s="374"/>
      <c r="D171" s="374"/>
      <c r="E171" s="374"/>
    </row>
    <row r="172" spans="1:5" s="124" customFormat="1" x14ac:dyDescent="0.25"/>
    <row r="173" spans="1:5" s="124" customFormat="1" x14ac:dyDescent="0.25"/>
    <row r="174" spans="1:5" s="124" customFormat="1" x14ac:dyDescent="0.25"/>
    <row r="175" spans="1:5" s="124" customFormat="1" x14ac:dyDescent="0.25"/>
    <row r="176" spans="1:5" s="124" customFormat="1" x14ac:dyDescent="0.25"/>
    <row r="177" s="124" customFormat="1" x14ac:dyDescent="0.25"/>
    <row r="178" s="124" customFormat="1" x14ac:dyDescent="0.25"/>
    <row r="179" s="124" customFormat="1" x14ac:dyDescent="0.25"/>
    <row r="180" s="124" customFormat="1" x14ac:dyDescent="0.25"/>
    <row r="181" s="124" customFormat="1" x14ac:dyDescent="0.25"/>
    <row r="182" s="124" customFormat="1" x14ac:dyDescent="0.25"/>
    <row r="183" s="124" customFormat="1" x14ac:dyDescent="0.25"/>
    <row r="184" s="124" customFormat="1" x14ac:dyDescent="0.25"/>
    <row r="185" s="124" customFormat="1" x14ac:dyDescent="0.25"/>
    <row r="186" s="124" customFormat="1" x14ac:dyDescent="0.25"/>
    <row r="187" s="124" customFormat="1" x14ac:dyDescent="0.25"/>
    <row r="188" s="124" customFormat="1" x14ac:dyDescent="0.25"/>
    <row r="189" s="124" customFormat="1" x14ac:dyDescent="0.25"/>
    <row r="190" s="124" customFormat="1" x14ac:dyDescent="0.25"/>
    <row r="191" s="124" customFormat="1" x14ac:dyDescent="0.25"/>
    <row r="192" s="124" customFormat="1" x14ac:dyDescent="0.25"/>
    <row r="193" s="124" customFormat="1" x14ac:dyDescent="0.25"/>
    <row r="194" s="124" customFormat="1" x14ac:dyDescent="0.25"/>
    <row r="195" s="124" customFormat="1" x14ac:dyDescent="0.25"/>
    <row r="196" s="124" customFormat="1" x14ac:dyDescent="0.25"/>
    <row r="197" s="124" customFormat="1" x14ac:dyDescent="0.25"/>
    <row r="198" s="124" customFormat="1" x14ac:dyDescent="0.25"/>
    <row r="199" s="124" customFormat="1" x14ac:dyDescent="0.25"/>
    <row r="200" s="124" customFormat="1" x14ac:dyDescent="0.25"/>
    <row r="201" s="124" customFormat="1" x14ac:dyDescent="0.25"/>
    <row r="202" s="124" customFormat="1" x14ac:dyDescent="0.25"/>
    <row r="203" s="124" customFormat="1" x14ac:dyDescent="0.25"/>
    <row r="204" s="124" customFormat="1" x14ac:dyDescent="0.25"/>
    <row r="205" s="124" customFormat="1" x14ac:dyDescent="0.25"/>
    <row r="206" s="124" customFormat="1" x14ac:dyDescent="0.25"/>
    <row r="207" s="124" customFormat="1" x14ac:dyDescent="0.25"/>
    <row r="208" s="124" customFormat="1" x14ac:dyDescent="0.25"/>
    <row r="209" s="124" customFormat="1" x14ac:dyDescent="0.25"/>
    <row r="210" s="124" customFormat="1" x14ac:dyDescent="0.25"/>
    <row r="211" s="124" customFormat="1" x14ac:dyDescent="0.25"/>
    <row r="212" s="124" customFormat="1" x14ac:dyDescent="0.25"/>
    <row r="213" s="124" customFormat="1" x14ac:dyDescent="0.25"/>
    <row r="214" s="124" customFormat="1" x14ac:dyDescent="0.25"/>
    <row r="215" s="124" customFormat="1" x14ac:dyDescent="0.25"/>
    <row r="216" s="124" customFormat="1" x14ac:dyDescent="0.25"/>
    <row r="217" s="124" customFormat="1" x14ac:dyDescent="0.25"/>
    <row r="218" s="124" customFormat="1" x14ac:dyDescent="0.25"/>
    <row r="219" s="124" customFormat="1" x14ac:dyDescent="0.25"/>
    <row r="220" s="124" customFormat="1" x14ac:dyDescent="0.25"/>
    <row r="221" s="124" customFormat="1" x14ac:dyDescent="0.25"/>
    <row r="222" s="124" customFormat="1" x14ac:dyDescent="0.25"/>
    <row r="223" s="124" customFormat="1" x14ac:dyDescent="0.25"/>
    <row r="224" s="124" customFormat="1" x14ac:dyDescent="0.25"/>
    <row r="225" s="124" customFormat="1" x14ac:dyDescent="0.25"/>
    <row r="226" s="124" customFormat="1" x14ac:dyDescent="0.25"/>
    <row r="227" s="124" customFormat="1" x14ac:dyDescent="0.25"/>
    <row r="228" s="124" customFormat="1" x14ac:dyDescent="0.25"/>
    <row r="229" s="124" customFormat="1" x14ac:dyDescent="0.25"/>
    <row r="230" s="124" customFormat="1" x14ac:dyDescent="0.25"/>
    <row r="231" s="124" customFormat="1" x14ac:dyDescent="0.25"/>
    <row r="232" s="124" customFormat="1" x14ac:dyDescent="0.25"/>
    <row r="233" s="124" customFormat="1" x14ac:dyDescent="0.25"/>
    <row r="234" s="124" customFormat="1" x14ac:dyDescent="0.25"/>
    <row r="235" s="124" customFormat="1" x14ac:dyDescent="0.25"/>
    <row r="236" s="124" customFormat="1" x14ac:dyDescent="0.25"/>
    <row r="237" s="124" customFormat="1" x14ac:dyDescent="0.25"/>
    <row r="238" s="124" customFormat="1" x14ac:dyDescent="0.25"/>
    <row r="239" s="124" customFormat="1" x14ac:dyDescent="0.25"/>
    <row r="240" s="124" customFormat="1" x14ac:dyDescent="0.25"/>
    <row r="241" s="124" customFormat="1" x14ac:dyDescent="0.25"/>
    <row r="242" s="124" customFormat="1" x14ac:dyDescent="0.25"/>
  </sheetData>
  <mergeCells count="258">
    <mergeCell ref="A4:Q4"/>
    <mergeCell ref="A6:C6"/>
    <mergeCell ref="O6:Q6"/>
    <mergeCell ref="A8:C8"/>
    <mergeCell ref="D8:J8"/>
    <mergeCell ref="L8:N8"/>
    <mergeCell ref="O8:Q8"/>
    <mergeCell ref="A20:C20"/>
    <mergeCell ref="A22:C22"/>
    <mergeCell ref="D22:K22"/>
    <mergeCell ref="P22:Q22"/>
    <mergeCell ref="A24:C24"/>
    <mergeCell ref="D24:Q24"/>
    <mergeCell ref="A14:C14"/>
    <mergeCell ref="D14:Q14"/>
    <mergeCell ref="A10:C10"/>
    <mergeCell ref="D10:J10"/>
    <mergeCell ref="L10:M10"/>
    <mergeCell ref="N10:Q10"/>
    <mergeCell ref="A12:C12"/>
    <mergeCell ref="D12:Q12"/>
    <mergeCell ref="A16:C18"/>
    <mergeCell ref="D16:G17"/>
    <mergeCell ref="H16:I17"/>
    <mergeCell ref="J16:N16"/>
    <mergeCell ref="O16:Q16"/>
    <mergeCell ref="D18:G18"/>
    <mergeCell ref="H18:I18"/>
    <mergeCell ref="A33:C33"/>
    <mergeCell ref="D33:G33"/>
    <mergeCell ref="A35:C37"/>
    <mergeCell ref="D35:F37"/>
    <mergeCell ref="G35:G37"/>
    <mergeCell ref="H35:J35"/>
    <mergeCell ref="A26:C26"/>
    <mergeCell ref="D26:Q26"/>
    <mergeCell ref="A28:C28"/>
    <mergeCell ref="D28:G28"/>
    <mergeCell ref="O28:P28"/>
    <mergeCell ref="A30:C30"/>
    <mergeCell ref="D30:G30"/>
    <mergeCell ref="I30:M30"/>
    <mergeCell ref="N30:P30"/>
    <mergeCell ref="D38:F38"/>
    <mergeCell ref="A39:C39"/>
    <mergeCell ref="D39:F39"/>
    <mergeCell ref="A40:C40"/>
    <mergeCell ref="A42:O42"/>
    <mergeCell ref="L35:N35"/>
    <mergeCell ref="O35:O37"/>
    <mergeCell ref="P35:P37"/>
    <mergeCell ref="H36:H37"/>
    <mergeCell ref="I36:I37"/>
    <mergeCell ref="J36:J37"/>
    <mergeCell ref="L36:L37"/>
    <mergeCell ref="M36:M37"/>
    <mergeCell ref="N36:N37"/>
    <mergeCell ref="A38:C38"/>
    <mergeCell ref="A56:P56"/>
    <mergeCell ref="A57:C57"/>
    <mergeCell ref="F58:L58"/>
    <mergeCell ref="A65:C65"/>
    <mergeCell ref="F71:H71"/>
    <mergeCell ref="I71:J71"/>
    <mergeCell ref="K71:M71"/>
    <mergeCell ref="A66:P68"/>
    <mergeCell ref="F70:H70"/>
    <mergeCell ref="I70:J70"/>
    <mergeCell ref="K70:M70"/>
    <mergeCell ref="F74:H74"/>
    <mergeCell ref="I74:J74"/>
    <mergeCell ref="K74:M74"/>
    <mergeCell ref="F75:H75"/>
    <mergeCell ref="I75:J75"/>
    <mergeCell ref="K75:M75"/>
    <mergeCell ref="F72:H72"/>
    <mergeCell ref="I72:J72"/>
    <mergeCell ref="K72:M72"/>
    <mergeCell ref="F73:H73"/>
    <mergeCell ref="I73:J73"/>
    <mergeCell ref="K73:M73"/>
    <mergeCell ref="F78:H78"/>
    <mergeCell ref="I78:J78"/>
    <mergeCell ref="K78:M78"/>
    <mergeCell ref="F79:H79"/>
    <mergeCell ref="I79:J79"/>
    <mergeCell ref="K79:M79"/>
    <mergeCell ref="F76:H76"/>
    <mergeCell ref="I76:J76"/>
    <mergeCell ref="K76:M76"/>
    <mergeCell ref="F77:H77"/>
    <mergeCell ref="I77:J77"/>
    <mergeCell ref="K77:M77"/>
    <mergeCell ref="F82:H82"/>
    <mergeCell ref="I82:J82"/>
    <mergeCell ref="K82:M82"/>
    <mergeCell ref="F83:H83"/>
    <mergeCell ref="I83:J83"/>
    <mergeCell ref="K83:M83"/>
    <mergeCell ref="F80:H80"/>
    <mergeCell ref="I80:J80"/>
    <mergeCell ref="K80:M80"/>
    <mergeCell ref="F81:H81"/>
    <mergeCell ref="I81:J81"/>
    <mergeCell ref="K81:M81"/>
    <mergeCell ref="F86:H86"/>
    <mergeCell ref="I86:J86"/>
    <mergeCell ref="K86:M86"/>
    <mergeCell ref="F87:H87"/>
    <mergeCell ref="I87:J87"/>
    <mergeCell ref="K87:M87"/>
    <mergeCell ref="F84:H84"/>
    <mergeCell ref="I84:J84"/>
    <mergeCell ref="K84:M84"/>
    <mergeCell ref="F85:H85"/>
    <mergeCell ref="I85:J85"/>
    <mergeCell ref="K85:M85"/>
    <mergeCell ref="F91:H91"/>
    <mergeCell ref="I91:J91"/>
    <mergeCell ref="K91:M91"/>
    <mergeCell ref="F88:H88"/>
    <mergeCell ref="I88:J88"/>
    <mergeCell ref="K88:M88"/>
    <mergeCell ref="F89:H89"/>
    <mergeCell ref="I89:J89"/>
    <mergeCell ref="K89:M89"/>
    <mergeCell ref="A70:E70"/>
    <mergeCell ref="A71:E71"/>
    <mergeCell ref="A72:E72"/>
    <mergeCell ref="A73:E73"/>
    <mergeCell ref="A74:E74"/>
    <mergeCell ref="A75:E75"/>
    <mergeCell ref="F96:H96"/>
    <mergeCell ref="I96:J96"/>
    <mergeCell ref="K96:M96"/>
    <mergeCell ref="F94:H94"/>
    <mergeCell ref="I94:J94"/>
    <mergeCell ref="K94:M94"/>
    <mergeCell ref="F95:H95"/>
    <mergeCell ref="I95:J95"/>
    <mergeCell ref="K95:M95"/>
    <mergeCell ref="F92:H92"/>
    <mergeCell ref="I92:J92"/>
    <mergeCell ref="K92:M92"/>
    <mergeCell ref="F93:H93"/>
    <mergeCell ref="I93:J93"/>
    <mergeCell ref="K93:M93"/>
    <mergeCell ref="F90:H90"/>
    <mergeCell ref="I90:J90"/>
    <mergeCell ref="K90:M90"/>
    <mergeCell ref="A82:E82"/>
    <mergeCell ref="A83:E83"/>
    <mergeCell ref="A84:E84"/>
    <mergeCell ref="A85:E85"/>
    <mergeCell ref="A86:E86"/>
    <mergeCell ref="A87:E87"/>
    <mergeCell ref="A76:E76"/>
    <mergeCell ref="A77:E77"/>
    <mergeCell ref="A78:E78"/>
    <mergeCell ref="A79:E79"/>
    <mergeCell ref="A80:E80"/>
    <mergeCell ref="A81:E81"/>
    <mergeCell ref="A94:E94"/>
    <mergeCell ref="A95:E95"/>
    <mergeCell ref="A96:E96"/>
    <mergeCell ref="A97:E97"/>
    <mergeCell ref="A98:E98"/>
    <mergeCell ref="A99:E99"/>
    <mergeCell ref="A88:E88"/>
    <mergeCell ref="A89:E89"/>
    <mergeCell ref="A90:E90"/>
    <mergeCell ref="A91:E91"/>
    <mergeCell ref="A92:E92"/>
    <mergeCell ref="A93:E93"/>
    <mergeCell ref="A106:E106"/>
    <mergeCell ref="A107:E107"/>
    <mergeCell ref="A108:E108"/>
    <mergeCell ref="A109:E109"/>
    <mergeCell ref="A110:E110"/>
    <mergeCell ref="A111:E111"/>
    <mergeCell ref="A100:E100"/>
    <mergeCell ref="A101:E101"/>
    <mergeCell ref="A102:E102"/>
    <mergeCell ref="A103:E103"/>
    <mergeCell ref="A104:E104"/>
    <mergeCell ref="A105:E105"/>
    <mergeCell ref="A118:E118"/>
    <mergeCell ref="A119:E119"/>
    <mergeCell ref="A120:E120"/>
    <mergeCell ref="A121:E121"/>
    <mergeCell ref="A122:E122"/>
    <mergeCell ref="A123:E123"/>
    <mergeCell ref="A112:E112"/>
    <mergeCell ref="A113:E113"/>
    <mergeCell ref="A114:E114"/>
    <mergeCell ref="A115:E115"/>
    <mergeCell ref="A116:E116"/>
    <mergeCell ref="A117:E117"/>
    <mergeCell ref="A130:E130"/>
    <mergeCell ref="A131:E131"/>
    <mergeCell ref="A132:E132"/>
    <mergeCell ref="A133:E133"/>
    <mergeCell ref="A134:E134"/>
    <mergeCell ref="A135:E135"/>
    <mergeCell ref="A124:E124"/>
    <mergeCell ref="A125:E125"/>
    <mergeCell ref="A126:E126"/>
    <mergeCell ref="A127:E127"/>
    <mergeCell ref="A128:E128"/>
    <mergeCell ref="A129:E129"/>
    <mergeCell ref="A142:E142"/>
    <mergeCell ref="A143:E143"/>
    <mergeCell ref="A144:E144"/>
    <mergeCell ref="A145:E145"/>
    <mergeCell ref="A146:E146"/>
    <mergeCell ref="A147:E147"/>
    <mergeCell ref="A136:E136"/>
    <mergeCell ref="A137:E137"/>
    <mergeCell ref="A138:E138"/>
    <mergeCell ref="A139:E139"/>
    <mergeCell ref="A140:E140"/>
    <mergeCell ref="A141:E141"/>
    <mergeCell ref="A166:E166"/>
    <mergeCell ref="A167:E167"/>
    <mergeCell ref="A168:E168"/>
    <mergeCell ref="A169:E169"/>
    <mergeCell ref="A170:E170"/>
    <mergeCell ref="A171:E171"/>
    <mergeCell ref="A160:E160"/>
    <mergeCell ref="A161:E161"/>
    <mergeCell ref="A162:E162"/>
    <mergeCell ref="A163:E163"/>
    <mergeCell ref="A164:E164"/>
    <mergeCell ref="A165:E165"/>
    <mergeCell ref="A154:E154"/>
    <mergeCell ref="A155:E155"/>
    <mergeCell ref="A156:E156"/>
    <mergeCell ref="A157:E157"/>
    <mergeCell ref="A158:E158"/>
    <mergeCell ref="A159:E159"/>
    <mergeCell ref="A148:E148"/>
    <mergeCell ref="A149:E149"/>
    <mergeCell ref="A150:E150"/>
    <mergeCell ref="A151:E151"/>
    <mergeCell ref="A152:E152"/>
    <mergeCell ref="A153:E153"/>
    <mergeCell ref="A46:C46"/>
    <mergeCell ref="D46:F46"/>
    <mergeCell ref="A48:O48"/>
    <mergeCell ref="A50:O50"/>
    <mergeCell ref="A52:P52"/>
    <mergeCell ref="A53:P53"/>
    <mergeCell ref="A43:C43"/>
    <mergeCell ref="D43:F43"/>
    <mergeCell ref="A44:C44"/>
    <mergeCell ref="D44:F44"/>
    <mergeCell ref="A45:C45"/>
    <mergeCell ref="D45:F45"/>
  </mergeCells>
  <pageMargins left="0.64" right="0.55118110236220474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8</vt:i4>
      </vt:variant>
    </vt:vector>
  </HeadingPairs>
  <TitlesOfParts>
    <vt:vector size="23" baseType="lpstr">
      <vt:lpstr>Proyecto</vt:lpstr>
      <vt:lpstr>Proceso 1-1</vt:lpstr>
      <vt:lpstr>Proceso 1-2</vt:lpstr>
      <vt:lpstr>Proceso2-1</vt:lpstr>
      <vt:lpstr>Proceso 2-2</vt:lpstr>
      <vt:lpstr>Proceso3-1</vt:lpstr>
      <vt:lpstr>Proceso 3-2</vt:lpstr>
      <vt:lpstr>Proceso 3-3</vt:lpstr>
      <vt:lpstr>Proceso 3-4</vt:lpstr>
      <vt:lpstr>Proceso 4-1</vt:lpstr>
      <vt:lpstr>Proceso 4-2</vt:lpstr>
      <vt:lpstr>Proceso 5-1</vt:lpstr>
      <vt:lpstr>Proceso 6-1</vt:lpstr>
      <vt:lpstr>Proceso 6-2</vt:lpstr>
      <vt:lpstr>Hoja1</vt:lpstr>
      <vt:lpstr>'Proceso 1-1'!Área_de_impresión</vt:lpstr>
      <vt:lpstr>'Proceso 4-1'!Área_de_impresión</vt:lpstr>
      <vt:lpstr>'Proceso 4-2'!Área_de_impresión</vt:lpstr>
      <vt:lpstr>'Proceso 5-1'!Área_de_impresión</vt:lpstr>
      <vt:lpstr>'Proceso 6-1'!Área_de_impresión</vt:lpstr>
      <vt:lpstr>'Proceso2-1'!Área_de_impresión</vt:lpstr>
      <vt:lpstr>'Proceso3-1'!Área_de_impresión</vt:lpstr>
      <vt:lpstr>Proyecto!Área_de_impresión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usuario</cp:lastModifiedBy>
  <cp:lastPrinted>2016-07-20T22:31:05Z</cp:lastPrinted>
  <dcterms:created xsi:type="dcterms:W3CDTF">2015-04-27T16:26:49Z</dcterms:created>
  <dcterms:modified xsi:type="dcterms:W3CDTF">2016-07-20T22:31:10Z</dcterms:modified>
</cp:coreProperties>
</file>