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ThisWorkbook" defaultThemeVersion="124226"/>
  <bookViews>
    <workbookView xWindow="0" yWindow="0" windowWidth="19440" windowHeight="12435" tabRatio="898"/>
  </bookViews>
  <sheets>
    <sheet name="ETCA-III-15-A" sheetId="49" r:id="rId1"/>
  </sheets>
  <externalReferences>
    <externalReference r:id="rId2"/>
  </externalReferences>
  <definedNames>
    <definedName name="_xlnm.Print_Area" localSheetId="0">'ETCA-III-15-A'!$A$1:$Y$58</definedName>
    <definedName name="_xlnm.Database">#REF!</definedName>
    <definedName name="ppto">[1]Hoja2!$B$3:$M$95</definedName>
    <definedName name="qw">#REF!</definedName>
    <definedName name="_xlnm.Print_Titles" localSheetId="0">'ETCA-III-15-A'!$3:$4</definedName>
  </definedNames>
  <calcPr calcId="144525"/>
</workbook>
</file>

<file path=xl/calcChain.xml><?xml version="1.0" encoding="utf-8"?>
<calcChain xmlns="http://schemas.openxmlformats.org/spreadsheetml/2006/main">
  <c r="Y36" i="49" l="1"/>
  <c r="Y31" i="49"/>
  <c r="Y32" i="49"/>
  <c r="Y33" i="49"/>
  <c r="Y34" i="49"/>
  <c r="Y35" i="49"/>
  <c r="Y37" i="49"/>
  <c r="X36" i="49"/>
  <c r="X37" i="49"/>
  <c r="G38" i="49"/>
  <c r="R48" i="49" l="1"/>
  <c r="Y5" i="49"/>
  <c r="Y6" i="49"/>
  <c r="Y7" i="49"/>
  <c r="Y8" i="49"/>
  <c r="Y9" i="49"/>
  <c r="Y10" i="49"/>
  <c r="K11" i="49"/>
  <c r="Y11" i="49" s="1"/>
  <c r="X11" i="49"/>
  <c r="Y12" i="49"/>
  <c r="K15" i="49"/>
  <c r="Y15" i="49" s="1"/>
  <c r="X15" i="49"/>
  <c r="Y17" i="49"/>
  <c r="Y18" i="49"/>
  <c r="K19" i="49"/>
  <c r="Y19" i="49" s="1"/>
  <c r="X19" i="49"/>
  <c r="K20" i="49"/>
  <c r="Y20" i="49" s="1"/>
  <c r="X20" i="49"/>
  <c r="Y21" i="49"/>
  <c r="K22" i="49"/>
  <c r="Y22" i="49" s="1"/>
  <c r="X22" i="49"/>
  <c r="K23" i="49"/>
  <c r="Y23" i="49" s="1"/>
  <c r="X23" i="49"/>
  <c r="K24" i="49"/>
  <c r="Y24" i="49" s="1"/>
  <c r="X24" i="49"/>
  <c r="K25" i="49"/>
  <c r="Y25" i="49" s="1"/>
  <c r="X25" i="49"/>
  <c r="Y26" i="49"/>
  <c r="K27" i="49"/>
  <c r="Y27" i="49" s="1"/>
  <c r="X27" i="49"/>
  <c r="K28" i="49"/>
  <c r="Y28" i="49" s="1"/>
  <c r="X28" i="49"/>
  <c r="Y29" i="49"/>
  <c r="K30" i="49"/>
  <c r="Y30" i="49" s="1"/>
  <c r="X30" i="49"/>
</calcChain>
</file>

<file path=xl/sharedStrings.xml><?xml version="1.0" encoding="utf-8"?>
<sst xmlns="http://schemas.openxmlformats.org/spreadsheetml/2006/main" count="106" uniqueCount="80">
  <si>
    <t>Descripción</t>
  </si>
  <si>
    <t>% Avance Anual</t>
  </si>
  <si>
    <t>Unidad Responsable</t>
  </si>
  <si>
    <t xml:space="preserve">Trimestre: </t>
  </si>
  <si>
    <t>Información Programática</t>
  </si>
  <si>
    <t>Unidad Ejecutora</t>
  </si>
  <si>
    <t>Eje Rector</t>
  </si>
  <si>
    <t>Reto</t>
  </si>
  <si>
    <t>Estrategia</t>
  </si>
  <si>
    <t>Prog. Estatal</t>
  </si>
  <si>
    <t>Proceso</t>
  </si>
  <si>
    <t>Indicador</t>
  </si>
  <si>
    <t>Unidad de Medida</t>
  </si>
  <si>
    <t>*Frecuencia de medición</t>
  </si>
  <si>
    <t>Programado</t>
  </si>
  <si>
    <t>Modificado</t>
  </si>
  <si>
    <t>Alcanzado</t>
  </si>
  <si>
    <t>Total Acumulado</t>
  </si>
  <si>
    <t>Meta Anual</t>
  </si>
  <si>
    <t>I TRIM</t>
  </si>
  <si>
    <t>II TRIM</t>
  </si>
  <si>
    <t>III TRIM</t>
  </si>
  <si>
    <t>IV TRIM</t>
  </si>
  <si>
    <t>Total de indicadores</t>
  </si>
  <si>
    <t>* En función de la frecuencia de medición se presentará o no la ficha técnica del indicador.</t>
  </si>
  <si>
    <t>4H0</t>
  </si>
  <si>
    <t>Dirección General</t>
  </si>
  <si>
    <t>Todos los Sonorenses todas las oportunidades.
" Gobierno Promotor del Desarrollo y Equilibrio Social".</t>
  </si>
  <si>
    <t>Fomentar las actividades culturales como un medio para la formación integral del individuo.</t>
  </si>
  <si>
    <t>Modificar el marco normativo para que la cultura se aborde, se gestione y se evalúe como una política pública transexenal.</t>
  </si>
  <si>
    <t>Cultura para todos</t>
  </si>
  <si>
    <t>Difundir y apoyar el desarrollo cultural en el Estado.</t>
  </si>
  <si>
    <t>Índice de promoción de creadores de expresiones artísticas.</t>
  </si>
  <si>
    <t>Beneficiario</t>
  </si>
  <si>
    <t>Trimestral</t>
  </si>
  <si>
    <t>Estructurar el clúster cultural con la participación de las y los educadores, creadores(as), promotores(as) y Ayuntamientos de Sonora, para crear, restaurar y reactivar la infraestructura en el Estado y para promover y ampliar el acceso a la cultura.</t>
  </si>
  <si>
    <t>Eficiencia en la ejecución de Spots y producciones especiales para radio y TV.</t>
  </si>
  <si>
    <t>Spot</t>
  </si>
  <si>
    <t>Promover programas de impacto social que incidan en la disminución de los indicadores sociales degenerativos.</t>
  </si>
  <si>
    <t>Brindar servicios culturales de calidad en todas las comunidades de la Entidad.</t>
  </si>
  <si>
    <t>Crecimiento de la asistencia a festivales, festividades y eventos artísticos-culturales en el Estado.</t>
  </si>
  <si>
    <t>Espectador</t>
  </si>
  <si>
    <t>Índice de incorporación de municipios a la Red Cultural.</t>
  </si>
  <si>
    <t>Participante</t>
  </si>
  <si>
    <t>Contribuir a la preservación y fortalecimiento de la riqueza cultural y el desarrollo indígena, así como fomentar el hábito a la lectura en el Estado.</t>
  </si>
  <si>
    <t>Variación anual en la asistencia a eventos culturales de fomento a la lectura del estado.</t>
  </si>
  <si>
    <t>Anual</t>
  </si>
  <si>
    <t>Variación anual en el número de visitantes a los museos que integran la Red Estatal.</t>
  </si>
  <si>
    <t>Visitante</t>
  </si>
  <si>
    <t>Porcentaje de usuarios atendidos en talleres impartidos en centros culturales de las etnias sonorenses.</t>
  </si>
  <si>
    <t>Usuario</t>
  </si>
  <si>
    <t>Porcentaje de cumplimiento en la realización de concursos de Literatura y Bibliotecas.</t>
  </si>
  <si>
    <t>Concurso</t>
  </si>
  <si>
    <t>Promover la música y las artes en el Estado.</t>
  </si>
  <si>
    <t>Porcentaje de cumplimiento en la realización de conciertos de temporada.</t>
  </si>
  <si>
    <t>Acción</t>
  </si>
  <si>
    <t>Variación anual en la afluencia a eventos de Artes Visuales.</t>
  </si>
  <si>
    <t>Iniciación artística para niños, jóvenes y adultos de diversos sectores de la sociedad sonorense</t>
  </si>
  <si>
    <t>índice de eficiencia en la realización de talleres de educación artística en Casa de la Cultura.</t>
  </si>
  <si>
    <t>Taller</t>
  </si>
  <si>
    <t>4 T</t>
  </si>
  <si>
    <t>Gobierno eficiente, innovador, transparente y con sensibilidad social.</t>
  </si>
  <si>
    <t>Fortalecer el proceso de planeación-programación-presupuestación vinculándolo a la evaluación de resultados del Gobierno Estatal.</t>
  </si>
  <si>
    <t>4.3</t>
  </si>
  <si>
    <t xml:space="preserve">Retroalimentar a través de mecanismos de evaluación y ajuste, el proceso de planeación-programación-presupuestación para eficientar los recursos y mejorar el desempeño de los programas estatales. </t>
  </si>
  <si>
    <t>Administrar y controlar el ejercicio del presupuesto autorizado para la actividad cultural.</t>
  </si>
  <si>
    <t>Porcentaje de cumplimiento en acciones de mejora de la infraestructura cultural.</t>
  </si>
  <si>
    <t>Índice de eficiencia en el ejercicio del gasto.</t>
  </si>
  <si>
    <t>Porcentaje</t>
  </si>
  <si>
    <t>INSTITUTO SONORENSE DE CULTURA</t>
  </si>
  <si>
    <t>Indicadores programados y realizados a menos del 100%</t>
  </si>
  <si>
    <t>Indicadores programados y realizados a más del 100%</t>
  </si>
  <si>
    <t>Indicadores programados y realizados al 100%</t>
  </si>
  <si>
    <t>Indicadores no programados y alcanzados</t>
  </si>
  <si>
    <t>Indicadores programados y no alcanzados</t>
  </si>
  <si>
    <t>Indicadores programados a cero</t>
  </si>
  <si>
    <t>TOTAL DE INDICADORES REALIZADOS</t>
  </si>
  <si>
    <t>Avance Preliminar de las metas de los Indicadores del Presupuesto Anual</t>
  </si>
  <si>
    <t>3er.</t>
  </si>
  <si>
    <t>RESUMEN DE INDICADORES EN EL 3er.TRIMESTRE 2016 respecto al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</si>
</sst>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&quot;€&quot;* #,##0.00_-;\-&quot;€&quot;* #,##0.00_-;_-&quot;€&quot;* &quot;-&quot;??_-;_-@_-"/>
    <numFmt numFmtId="165" formatCode="00"/>
    <numFmt numFmtId="166" formatCode="0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7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1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4" fillId="3" borderId="0" applyNumberFormat="0" applyBorder="0" applyAlignment="0" applyProtection="0"/>
    <xf numFmtId="0" fontId="2" fillId="0" borderId="0"/>
  </cellStyleXfs>
  <cellXfs count="95">
    <xf numFmtId="0" fontId="0" fillId="0" borderId="0" xfId="0"/>
    <xf numFmtId="0" fontId="5" fillId="2" borderId="1" xfId="0" applyFont="1" applyFill="1" applyBorder="1" applyAlignment="1">
      <alignment horizontal="left"/>
    </xf>
    <xf numFmtId="0" fontId="5" fillId="2" borderId="2" xfId="0" applyFont="1" applyFill="1" applyBorder="1"/>
    <xf numFmtId="0" fontId="6" fillId="2" borderId="8" xfId="0" applyFont="1" applyFill="1" applyBorder="1"/>
    <xf numFmtId="0" fontId="6" fillId="2" borderId="18" xfId="0" applyFont="1" applyFill="1" applyBorder="1"/>
    <xf numFmtId="0" fontId="6" fillId="2" borderId="2" xfId="0" applyFont="1" applyFill="1" applyBorder="1"/>
    <xf numFmtId="0" fontId="5" fillId="2" borderId="8" xfId="0" applyFont="1" applyFill="1" applyBorder="1"/>
    <xf numFmtId="0" fontId="5" fillId="0" borderId="3" xfId="0" applyFont="1" applyBorder="1" applyAlignment="1"/>
    <xf numFmtId="0" fontId="5" fillId="0" borderId="2" xfId="0" applyFont="1" applyBorder="1" applyAlignment="1"/>
    <xf numFmtId="0" fontId="6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0" borderId="6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9" fontId="6" fillId="0" borderId="6" xfId="6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19" xfId="0" applyFont="1" applyBorder="1" applyAlignment="1">
      <alignment horizontal="left" vertical="top"/>
    </xf>
    <xf numFmtId="9" fontId="6" fillId="0" borderId="4" xfId="6" applyFont="1" applyBorder="1" applyAlignment="1">
      <alignment horizontal="left" vertical="top"/>
    </xf>
    <xf numFmtId="0" fontId="0" fillId="0" borderId="0" xfId="0" applyAlignment="1">
      <alignment wrapText="1"/>
    </xf>
    <xf numFmtId="0" fontId="8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center" wrapText="1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vertical="top" wrapText="1"/>
    </xf>
    <xf numFmtId="0" fontId="6" fillId="0" borderId="4" xfId="0" applyFont="1" applyBorder="1" applyAlignment="1">
      <alignment horizontal="center" wrapText="1"/>
    </xf>
    <xf numFmtId="0" fontId="6" fillId="0" borderId="4" xfId="0" applyFont="1" applyBorder="1" applyAlignment="1">
      <alignment vertical="top" wrapText="1"/>
    </xf>
    <xf numFmtId="0" fontId="6" fillId="0" borderId="19" xfId="0" applyFont="1" applyBorder="1" applyAlignment="1">
      <alignment horizontal="center" vertical="center"/>
    </xf>
    <xf numFmtId="166" fontId="8" fillId="0" borderId="4" xfId="0" applyNumberFormat="1" applyFont="1" applyBorder="1" applyAlignment="1">
      <alignment horizontal="center" vertical="center"/>
    </xf>
    <xf numFmtId="165" fontId="8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vertical="top" wrapText="1"/>
    </xf>
    <xf numFmtId="0" fontId="6" fillId="0" borderId="4" xfId="0" applyFont="1" applyBorder="1"/>
    <xf numFmtId="0" fontId="8" fillId="0" borderId="4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9" fontId="6" fillId="0" borderId="4" xfId="6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justify" wrapText="1"/>
    </xf>
    <xf numFmtId="0" fontId="6" fillId="0" borderId="4" xfId="0" applyFont="1" applyFill="1" applyBorder="1" applyAlignment="1">
      <alignment horizontal="justify" wrapText="1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justify" wrapText="1"/>
    </xf>
    <xf numFmtId="0" fontId="6" fillId="0" borderId="7" xfId="0" applyFont="1" applyFill="1" applyBorder="1" applyAlignment="1">
      <alignment horizontal="center" vertical="center"/>
    </xf>
    <xf numFmtId="9" fontId="6" fillId="0" borderId="7" xfId="6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3" fontId="10" fillId="0" borderId="20" xfId="0" applyNumberFormat="1" applyFont="1" applyBorder="1" applyAlignment="1">
      <alignment horizontal="center" vertical="center" wrapText="1"/>
    </xf>
    <xf numFmtId="3" fontId="10" fillId="0" borderId="21" xfId="0" applyNumberFormat="1" applyFont="1" applyBorder="1" applyAlignment="1">
      <alignment horizontal="center" vertical="center" wrapText="1"/>
    </xf>
    <xf numFmtId="3" fontId="10" fillId="0" borderId="25" xfId="0" applyNumberFormat="1" applyFont="1" applyBorder="1" applyAlignment="1">
      <alignment horizontal="center" vertical="center" wrapText="1"/>
    </xf>
    <xf numFmtId="3" fontId="9" fillId="0" borderId="2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/>
    </xf>
    <xf numFmtId="0" fontId="8" fillId="0" borderId="4" xfId="0" applyFont="1" applyBorder="1" applyAlignment="1">
      <alignment horizontal="left"/>
    </xf>
    <xf numFmtId="0" fontId="8" fillId="0" borderId="4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center"/>
    </xf>
    <xf numFmtId="0" fontId="8" fillId="0" borderId="7" xfId="0" applyFont="1" applyBorder="1" applyAlignment="1">
      <alignment horizontal="left"/>
    </xf>
    <xf numFmtId="0" fontId="11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3" fontId="10" fillId="0" borderId="12" xfId="0" applyNumberFormat="1" applyFont="1" applyFill="1" applyBorder="1" applyAlignment="1">
      <alignment horizontal="left" vertical="center" wrapText="1"/>
    </xf>
    <xf numFmtId="3" fontId="10" fillId="0" borderId="13" xfId="0" applyNumberFormat="1" applyFont="1" applyFill="1" applyBorder="1" applyAlignment="1">
      <alignment horizontal="left" vertical="center" wrapText="1"/>
    </xf>
    <xf numFmtId="3" fontId="10" fillId="0" borderId="14" xfId="0" applyNumberFormat="1" applyFont="1" applyFill="1" applyBorder="1" applyAlignment="1">
      <alignment horizontal="left" vertical="center" wrapText="1"/>
    </xf>
    <xf numFmtId="3" fontId="10" fillId="0" borderId="22" xfId="0" applyNumberFormat="1" applyFont="1" applyFill="1" applyBorder="1" applyAlignment="1">
      <alignment horizontal="left" vertical="center" wrapText="1"/>
    </xf>
    <xf numFmtId="3" fontId="10" fillId="0" borderId="23" xfId="0" applyNumberFormat="1" applyFont="1" applyFill="1" applyBorder="1" applyAlignment="1">
      <alignment horizontal="left" vertical="center" wrapText="1"/>
    </xf>
    <xf numFmtId="3" fontId="10" fillId="0" borderId="24" xfId="0" applyNumberFormat="1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7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3" fontId="10" fillId="0" borderId="10" xfId="0" applyNumberFormat="1" applyFont="1" applyFill="1" applyBorder="1" applyAlignment="1">
      <alignment horizontal="left" vertical="center" wrapText="1"/>
    </xf>
    <xf numFmtId="3" fontId="10" fillId="0" borderId="11" xfId="0" applyNumberFormat="1" applyFont="1" applyFill="1" applyBorder="1" applyAlignment="1">
      <alignment horizontal="left" vertical="center" wrapText="1"/>
    </xf>
    <xf numFmtId="3" fontId="10" fillId="0" borderId="15" xfId="0" applyNumberFormat="1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11" fillId="2" borderId="5" xfId="0" applyFont="1" applyFill="1" applyBorder="1" applyAlignment="1">
      <alignment horizontal="center" vertical="center" textRotation="90" wrapText="1"/>
    </xf>
    <xf numFmtId="0" fontId="11" fillId="2" borderId="5" xfId="0" applyFont="1" applyFill="1" applyBorder="1" applyAlignment="1">
      <alignment horizontal="center" vertical="center" textRotation="90"/>
    </xf>
    <xf numFmtId="0" fontId="11" fillId="2" borderId="17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9" fontId="6" fillId="0" borderId="4" xfId="6" applyFont="1" applyFill="1" applyBorder="1" applyAlignment="1">
      <alignment horizontal="center" vertical="center"/>
    </xf>
    <xf numFmtId="9" fontId="6" fillId="0" borderId="4" xfId="6" applyFont="1" applyFill="1" applyBorder="1" applyAlignment="1">
      <alignment horizontal="left" vertical="top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</cellXfs>
  <cellStyles count="11">
    <cellStyle name="20% - Accent6" xfId="9"/>
    <cellStyle name="Euro" xfId="2"/>
    <cellStyle name="Euro 2" xfId="3"/>
    <cellStyle name="Euro 3" xfId="4"/>
    <cellStyle name="Millares 3" xfId="8"/>
    <cellStyle name="Normal" xfId="0" builtinId="0"/>
    <cellStyle name="Normal 2" xfId="1"/>
    <cellStyle name="Normal 3" xfId="7"/>
    <cellStyle name="Normal 4 8" xfId="10"/>
    <cellStyle name="Porcentaje" xfId="6" builtinId="5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63477</xdr:colOff>
      <xdr:row>51</xdr:row>
      <xdr:rowOff>5052</xdr:rowOff>
    </xdr:from>
    <xdr:to>
      <xdr:col>8</xdr:col>
      <xdr:colOff>84114</xdr:colOff>
      <xdr:row>57</xdr:row>
      <xdr:rowOff>128877</xdr:rowOff>
    </xdr:to>
    <xdr:sp macro="" textlink="">
      <xdr:nvSpPr>
        <xdr:cNvPr id="2" name="16 CuadroTexto"/>
        <xdr:cNvSpPr txBox="1"/>
      </xdr:nvSpPr>
      <xdr:spPr>
        <a:xfrm>
          <a:off x="63477" y="20396490"/>
          <a:ext cx="2790825" cy="126682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wrap="square" rtlCol="0" anchor="t"/>
        <a:lstStyle/>
        <a:p>
          <a:pPr algn="ctr">
            <a:spcAft>
              <a:spcPts val="0"/>
            </a:spcAft>
          </a:pPr>
          <a:r>
            <a:rPr lang="es-MX" sz="1000">
              <a:solidFill>
                <a:srgbClr val="000000"/>
              </a:solidFill>
              <a:effectLst/>
              <a:latin typeface="Arial"/>
              <a:ea typeface="Calibri"/>
              <a:cs typeface="Arial"/>
            </a:rPr>
            <a:t>Formuló</a:t>
          </a:r>
          <a:endParaRPr lang="es-MX" sz="1100">
            <a:effectLst/>
            <a:latin typeface="Calibri"/>
            <a:ea typeface="Calibri"/>
            <a:cs typeface="Arial"/>
          </a:endParaRPr>
        </a:p>
        <a:p>
          <a:pPr algn="ctr">
            <a:spcAft>
              <a:spcPts val="0"/>
            </a:spcAft>
          </a:pPr>
          <a:r>
            <a:rPr lang="es-MX" sz="1000">
              <a:solidFill>
                <a:srgbClr val="000000"/>
              </a:solidFill>
              <a:effectLst/>
              <a:latin typeface="Arial"/>
              <a:ea typeface="Calibri"/>
              <a:cs typeface="Arial"/>
            </a:rPr>
            <a:t> </a:t>
          </a:r>
          <a:endParaRPr lang="es-MX" sz="1100">
            <a:effectLst/>
            <a:latin typeface="Calibri"/>
            <a:ea typeface="Calibri"/>
            <a:cs typeface="Arial"/>
          </a:endParaRPr>
        </a:p>
        <a:p>
          <a:pPr algn="ctr">
            <a:spcAft>
              <a:spcPts val="0"/>
            </a:spcAft>
          </a:pPr>
          <a:r>
            <a:rPr lang="es-MX" sz="1000">
              <a:solidFill>
                <a:srgbClr val="000000"/>
              </a:solidFill>
              <a:effectLst/>
              <a:latin typeface="Arial"/>
              <a:ea typeface="Calibri"/>
              <a:cs typeface="Arial"/>
            </a:rPr>
            <a:t> </a:t>
          </a:r>
          <a:endParaRPr lang="es-MX" sz="1100">
            <a:effectLst/>
            <a:latin typeface="Calibri"/>
            <a:ea typeface="Calibri"/>
            <a:cs typeface="Arial"/>
          </a:endParaRPr>
        </a:p>
        <a:p>
          <a:pPr algn="ctr">
            <a:spcAft>
              <a:spcPts val="0"/>
            </a:spcAft>
          </a:pPr>
          <a:r>
            <a:rPr lang="es-MX" sz="1000">
              <a:solidFill>
                <a:srgbClr val="000000"/>
              </a:solidFill>
              <a:effectLst/>
              <a:latin typeface="Arial"/>
              <a:ea typeface="Calibri"/>
              <a:cs typeface="Arial"/>
            </a:rPr>
            <a:t> </a:t>
          </a:r>
          <a:r>
            <a:rPr lang="es-MX" sz="1100">
              <a:effectLst/>
              <a:latin typeface="Calibri"/>
              <a:ea typeface="Calibri"/>
              <a:cs typeface="Arial"/>
            </a:rPr>
            <a:t> </a:t>
          </a:r>
        </a:p>
        <a:p>
          <a:pPr algn="ctr">
            <a:spcAft>
              <a:spcPts val="0"/>
            </a:spcAft>
          </a:pPr>
          <a:r>
            <a:rPr lang="es-MX" sz="1000">
              <a:solidFill>
                <a:srgbClr val="000000"/>
              </a:solidFill>
              <a:effectLst/>
              <a:latin typeface="Arial"/>
              <a:ea typeface="Calibri"/>
              <a:cs typeface="Arial"/>
            </a:rPr>
            <a:t>____________________________________</a:t>
          </a:r>
          <a:endParaRPr lang="es-MX" sz="1100">
            <a:effectLst/>
            <a:latin typeface="Calibri"/>
            <a:ea typeface="Calibri"/>
            <a:cs typeface="Arial"/>
          </a:endParaRPr>
        </a:p>
        <a:p>
          <a:pPr algn="ctr"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latin typeface="Arial"/>
              <a:ea typeface="Calibri"/>
              <a:cs typeface="Arial"/>
            </a:rPr>
            <a:t>Lic. Claudia</a:t>
          </a:r>
          <a:r>
            <a:rPr lang="es-MX" sz="1000" b="1" baseline="0">
              <a:solidFill>
                <a:srgbClr val="000000"/>
              </a:solidFill>
              <a:effectLst/>
              <a:latin typeface="Arial"/>
              <a:ea typeface="Calibri"/>
              <a:cs typeface="Arial"/>
            </a:rPr>
            <a:t> Olimpia Ruiz Tapia</a:t>
          </a:r>
          <a:endParaRPr lang="es-MX" sz="1100">
            <a:effectLst/>
            <a:latin typeface="Calibri"/>
            <a:ea typeface="Calibri"/>
            <a:cs typeface="Arial"/>
          </a:endParaRPr>
        </a:p>
        <a:p>
          <a:pPr algn="ctr"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latin typeface="Arial"/>
              <a:ea typeface="Calibri"/>
              <a:cs typeface="Arial"/>
            </a:rPr>
            <a:t>Coordinador Planeación</a:t>
          </a:r>
          <a:r>
            <a:rPr lang="es-MX" sz="1000" b="1" baseline="0">
              <a:solidFill>
                <a:srgbClr val="000000"/>
              </a:solidFill>
              <a:effectLst/>
              <a:latin typeface="Arial"/>
              <a:ea typeface="Calibri"/>
              <a:cs typeface="Arial"/>
            </a:rPr>
            <a:t> y Desarrollo</a:t>
          </a:r>
        </a:p>
        <a:p>
          <a:pPr algn="ctr">
            <a:spcAft>
              <a:spcPts val="0"/>
            </a:spcAft>
          </a:pPr>
          <a:endParaRPr lang="es-MX" sz="1100">
            <a:effectLst/>
            <a:latin typeface="Calibri"/>
            <a:ea typeface="Calibri"/>
            <a:cs typeface="Arial"/>
          </a:endParaRPr>
        </a:p>
      </xdr:txBody>
    </xdr:sp>
    <xdr:clientData/>
  </xdr:twoCellAnchor>
  <xdr:twoCellAnchor>
    <xdr:from>
      <xdr:col>17</xdr:col>
      <xdr:colOff>274445</xdr:colOff>
      <xdr:row>50</xdr:row>
      <xdr:rowOff>140864</xdr:rowOff>
    </xdr:from>
    <xdr:to>
      <xdr:col>25</xdr:col>
      <xdr:colOff>127001</xdr:colOff>
      <xdr:row>57</xdr:row>
      <xdr:rowOff>92604</xdr:rowOff>
    </xdr:to>
    <xdr:sp macro="" textlink="">
      <xdr:nvSpPr>
        <xdr:cNvPr id="3" name="17 CuadroTexto"/>
        <xdr:cNvSpPr txBox="1"/>
      </xdr:nvSpPr>
      <xdr:spPr>
        <a:xfrm>
          <a:off x="7434070" y="20564052"/>
          <a:ext cx="3575244" cy="1285240"/>
        </a:xfrm>
        <a:prstGeom prst="rect">
          <a:avLst/>
        </a:prstGeom>
        <a:noFill/>
        <a:ln w="9525" cmpd="sng">
          <a:noFill/>
        </a:ln>
        <a:effectLst/>
      </xdr:spPr>
      <xdr:txBody>
        <a:bodyPr wrap="square" rtlCol="0" anchor="t"/>
        <a:lstStyle/>
        <a:p>
          <a:pPr algn="ctr">
            <a:spcAft>
              <a:spcPts val="0"/>
            </a:spcAft>
          </a:pPr>
          <a:r>
            <a:rPr lang="es-MX" sz="1000">
              <a:solidFill>
                <a:srgbClr val="000000"/>
              </a:solidFill>
              <a:effectLst/>
              <a:latin typeface="Arial"/>
              <a:ea typeface="Calibri"/>
              <a:cs typeface="Arial"/>
            </a:rPr>
            <a:t>Aprobó</a:t>
          </a:r>
          <a:endParaRPr lang="es-MX" sz="1100">
            <a:effectLst/>
            <a:latin typeface="Calibri"/>
            <a:ea typeface="Calibri"/>
            <a:cs typeface="Arial"/>
          </a:endParaRPr>
        </a:p>
        <a:p>
          <a:pPr algn="ctr">
            <a:spcAft>
              <a:spcPts val="0"/>
            </a:spcAft>
          </a:pPr>
          <a:r>
            <a:rPr lang="es-MX" sz="1000">
              <a:solidFill>
                <a:srgbClr val="000000"/>
              </a:solidFill>
              <a:effectLst/>
              <a:latin typeface="Arial"/>
              <a:ea typeface="Calibri"/>
              <a:cs typeface="Arial"/>
            </a:rPr>
            <a:t> </a:t>
          </a:r>
          <a:endParaRPr lang="es-MX" sz="1100">
            <a:effectLst/>
            <a:latin typeface="Calibri"/>
            <a:ea typeface="Calibri"/>
            <a:cs typeface="Arial"/>
          </a:endParaRPr>
        </a:p>
        <a:p>
          <a:pPr algn="ctr">
            <a:spcAft>
              <a:spcPts val="0"/>
            </a:spcAft>
          </a:pPr>
          <a:r>
            <a:rPr lang="es-MX" sz="1000">
              <a:solidFill>
                <a:srgbClr val="000000"/>
              </a:solidFill>
              <a:effectLst/>
              <a:latin typeface="Arial"/>
              <a:ea typeface="Calibri"/>
              <a:cs typeface="Arial"/>
            </a:rPr>
            <a:t> </a:t>
          </a:r>
          <a:endParaRPr lang="es-MX" sz="1100">
            <a:effectLst/>
            <a:latin typeface="Calibri"/>
            <a:ea typeface="Calibri"/>
            <a:cs typeface="Arial"/>
          </a:endParaRPr>
        </a:p>
        <a:p>
          <a:pPr algn="ctr">
            <a:spcAft>
              <a:spcPts val="0"/>
            </a:spcAft>
          </a:pPr>
          <a:r>
            <a:rPr lang="es-MX" sz="1100">
              <a:effectLst/>
              <a:latin typeface="Calibri"/>
              <a:ea typeface="Calibri"/>
              <a:cs typeface="Arial"/>
            </a:rPr>
            <a:t> </a:t>
          </a:r>
        </a:p>
        <a:p>
          <a:pPr algn="ctr">
            <a:spcAft>
              <a:spcPts val="0"/>
            </a:spcAft>
          </a:pPr>
          <a:r>
            <a:rPr lang="es-MX" sz="1000">
              <a:solidFill>
                <a:srgbClr val="000000"/>
              </a:solidFill>
              <a:effectLst/>
              <a:latin typeface="Arial"/>
              <a:ea typeface="Calibri"/>
              <a:cs typeface="Arial"/>
            </a:rPr>
            <a:t>________________________________________</a:t>
          </a:r>
          <a:endParaRPr lang="es-MX" sz="1100">
            <a:effectLst/>
            <a:latin typeface="Calibri"/>
            <a:ea typeface="Calibri"/>
            <a:cs typeface="Arial"/>
          </a:endParaRPr>
        </a:p>
        <a:p>
          <a:pPr algn="ctr"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latin typeface="Arial"/>
              <a:ea typeface="Calibri"/>
              <a:cs typeface="Arial"/>
            </a:rPr>
            <a:t>Lic. Mario Welfo Álvarez Beltrán</a:t>
          </a:r>
          <a:endParaRPr lang="es-MX" sz="1100">
            <a:effectLst/>
            <a:latin typeface="Calibri"/>
            <a:ea typeface="Calibri"/>
            <a:cs typeface="Arial"/>
          </a:endParaRPr>
        </a:p>
        <a:p>
          <a:pPr algn="ctr"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latin typeface="Arial"/>
              <a:ea typeface="Calibri"/>
              <a:cs typeface="Arial"/>
            </a:rPr>
            <a:t>Director General del ISC</a:t>
          </a:r>
          <a:endParaRPr lang="es-MX" sz="1100">
            <a:effectLst/>
            <a:latin typeface="Calibri"/>
            <a:ea typeface="Calibri"/>
            <a:cs typeface="Arial"/>
          </a:endParaRPr>
        </a:p>
      </xdr:txBody>
    </xdr:sp>
    <xdr:clientData/>
  </xdr:twoCellAnchor>
  <xdr:twoCellAnchor>
    <xdr:from>
      <xdr:col>9</xdr:col>
      <xdr:colOff>131982</xdr:colOff>
      <xdr:row>50</xdr:row>
      <xdr:rowOff>166687</xdr:rowOff>
    </xdr:from>
    <xdr:to>
      <xdr:col>15</xdr:col>
      <xdr:colOff>366932</xdr:colOff>
      <xdr:row>57</xdr:row>
      <xdr:rowOff>100012</xdr:rowOff>
    </xdr:to>
    <xdr:sp macro="" textlink="">
      <xdr:nvSpPr>
        <xdr:cNvPr id="4" name="16 CuadroTexto"/>
        <xdr:cNvSpPr txBox="1"/>
      </xdr:nvSpPr>
      <xdr:spPr>
        <a:xfrm>
          <a:off x="3481607" y="20367625"/>
          <a:ext cx="2790825" cy="126682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wrap="square" rtlCol="0" anchor="t"/>
        <a:lstStyle/>
        <a:p>
          <a:pPr algn="ctr">
            <a:spcAft>
              <a:spcPts val="0"/>
            </a:spcAft>
          </a:pPr>
          <a:r>
            <a:rPr lang="es-MX" sz="1000">
              <a:solidFill>
                <a:srgbClr val="000000"/>
              </a:solidFill>
              <a:effectLst/>
              <a:latin typeface="Arial"/>
              <a:ea typeface="Calibri"/>
              <a:cs typeface="Arial"/>
            </a:rPr>
            <a:t>Revisó</a:t>
          </a:r>
          <a:endParaRPr lang="es-MX" sz="1100">
            <a:effectLst/>
            <a:latin typeface="Calibri"/>
            <a:ea typeface="Calibri"/>
            <a:cs typeface="Arial"/>
          </a:endParaRPr>
        </a:p>
        <a:p>
          <a:pPr algn="ctr">
            <a:spcAft>
              <a:spcPts val="0"/>
            </a:spcAft>
          </a:pPr>
          <a:r>
            <a:rPr lang="es-MX" sz="1000">
              <a:solidFill>
                <a:srgbClr val="000000"/>
              </a:solidFill>
              <a:effectLst/>
              <a:latin typeface="Arial"/>
              <a:ea typeface="Calibri"/>
              <a:cs typeface="Arial"/>
            </a:rPr>
            <a:t> </a:t>
          </a:r>
          <a:endParaRPr lang="es-MX" sz="1100">
            <a:effectLst/>
            <a:latin typeface="Calibri"/>
            <a:ea typeface="Calibri"/>
            <a:cs typeface="Arial"/>
          </a:endParaRPr>
        </a:p>
        <a:p>
          <a:pPr algn="ctr">
            <a:spcAft>
              <a:spcPts val="0"/>
            </a:spcAft>
          </a:pPr>
          <a:r>
            <a:rPr lang="es-MX" sz="1000">
              <a:solidFill>
                <a:srgbClr val="000000"/>
              </a:solidFill>
              <a:effectLst/>
              <a:latin typeface="Arial"/>
              <a:ea typeface="Calibri"/>
              <a:cs typeface="Arial"/>
            </a:rPr>
            <a:t> </a:t>
          </a:r>
          <a:endParaRPr lang="es-MX" sz="1100">
            <a:effectLst/>
            <a:latin typeface="Calibri"/>
            <a:ea typeface="Calibri"/>
            <a:cs typeface="Arial"/>
          </a:endParaRPr>
        </a:p>
        <a:p>
          <a:pPr algn="ctr">
            <a:spcAft>
              <a:spcPts val="0"/>
            </a:spcAft>
          </a:pPr>
          <a:r>
            <a:rPr lang="es-MX" sz="1100">
              <a:effectLst/>
              <a:latin typeface="Calibri"/>
              <a:ea typeface="Calibri"/>
              <a:cs typeface="Arial"/>
            </a:rPr>
            <a:t> </a:t>
          </a:r>
        </a:p>
        <a:p>
          <a:pPr algn="ctr">
            <a:spcAft>
              <a:spcPts val="0"/>
            </a:spcAft>
          </a:pPr>
          <a:r>
            <a:rPr lang="es-MX" sz="1000">
              <a:solidFill>
                <a:srgbClr val="000000"/>
              </a:solidFill>
              <a:effectLst/>
              <a:latin typeface="Arial"/>
              <a:ea typeface="Calibri"/>
              <a:cs typeface="Arial"/>
            </a:rPr>
            <a:t>____________________________________</a:t>
          </a:r>
          <a:endParaRPr lang="es-MX" sz="1100">
            <a:effectLst/>
            <a:latin typeface="Calibri"/>
            <a:ea typeface="Calibri"/>
            <a:cs typeface="Arial"/>
          </a:endParaRPr>
        </a:p>
        <a:p>
          <a:pPr algn="ctr"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latin typeface="Arial"/>
              <a:ea typeface="Calibri"/>
              <a:cs typeface="Arial"/>
            </a:rPr>
            <a:t>Lic. Eduardo Gómez Arredondo</a:t>
          </a:r>
          <a:endParaRPr lang="es-MX" sz="1100">
            <a:effectLst/>
            <a:latin typeface="Calibri"/>
            <a:ea typeface="Calibri"/>
            <a:cs typeface="Arial"/>
          </a:endParaRPr>
        </a:p>
        <a:p>
          <a:pPr algn="ctr"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latin typeface="Arial"/>
              <a:ea typeface="Calibri"/>
              <a:cs typeface="Arial"/>
            </a:rPr>
            <a:t>Coordinador General de Administración</a:t>
          </a:r>
          <a:endParaRPr lang="es-MX" sz="1100">
            <a:effectLst/>
            <a:latin typeface="Calibri"/>
            <a:ea typeface="Calibri"/>
            <a:cs typeface="Arial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erica%20Encinas/AppData/Roaming/Microsoft/Excel/PT%20Gastos%20x%20partida%20pp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B3" t="str">
            <v xml:space="preserve"> PARTIDA PRESUPUESTAL</v>
          </cell>
          <cell r="C3" t="str">
            <v>DESCRIPCION</v>
          </cell>
          <cell r="D3" t="str">
            <v>PRESUPUESTO AUTORIZADO</v>
          </cell>
          <cell r="E3">
            <v>0</v>
          </cell>
          <cell r="F3">
            <v>0</v>
          </cell>
          <cell r="G3">
            <v>0</v>
          </cell>
          <cell r="H3" t="str">
            <v>COMPROMETIDO</v>
          </cell>
          <cell r="I3" t="str">
            <v>DEVENGADO</v>
          </cell>
          <cell r="J3" t="str">
            <v>EJERCIDO</v>
          </cell>
          <cell r="K3" t="str">
            <v>PAGADO</v>
          </cell>
          <cell r="L3" t="str">
            <v>DISPONIBLE P Comprometer</v>
          </cell>
          <cell r="M3" t="str">
            <v>CREDITO DISPONIBLE</v>
          </cell>
        </row>
        <row r="4">
          <cell r="B4">
            <v>0</v>
          </cell>
          <cell r="C4">
            <v>0</v>
          </cell>
          <cell r="D4" t="str">
            <v>APROBADO</v>
          </cell>
          <cell r="E4" t="str">
            <v>AMPLIACIONES</v>
          </cell>
          <cell r="F4" t="str">
            <v>DEDUCCIONES</v>
          </cell>
          <cell r="G4" t="str">
            <v>MODIFICADO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>
            <v>1000</v>
          </cell>
          <cell r="C5" t="str">
            <v>SERVICIOS PERSONALES</v>
          </cell>
          <cell r="D5">
            <v>21474408.129999995</v>
          </cell>
          <cell r="E5">
            <v>0</v>
          </cell>
          <cell r="F5">
            <v>0</v>
          </cell>
          <cell r="G5">
            <v>21474408.129999995</v>
          </cell>
          <cell r="H5">
            <v>20532256.680000003</v>
          </cell>
          <cell r="I5">
            <v>20532256.680000003</v>
          </cell>
          <cell r="J5">
            <v>20532256.680000003</v>
          </cell>
          <cell r="K5">
            <v>20532256.680000003</v>
          </cell>
          <cell r="L5">
            <v>942151.45000000019</v>
          </cell>
          <cell r="M5">
            <v>942151.45000000019</v>
          </cell>
        </row>
        <row r="6">
          <cell r="B6" t="str">
            <v>11301</v>
          </cell>
          <cell r="C6" t="str">
            <v>Sueldos</v>
          </cell>
          <cell r="D6">
            <v>5444965.6600000001</v>
          </cell>
          <cell r="E6">
            <v>0</v>
          </cell>
          <cell r="F6">
            <v>0</v>
          </cell>
          <cell r="G6">
            <v>5444965.6600000001</v>
          </cell>
          <cell r="H6">
            <v>5349218.26</v>
          </cell>
          <cell r="I6">
            <v>5349218.26</v>
          </cell>
          <cell r="J6">
            <v>5349218.26</v>
          </cell>
          <cell r="K6">
            <v>5349218.26</v>
          </cell>
          <cell r="L6">
            <v>95747.400000000373</v>
          </cell>
          <cell r="M6">
            <v>95747.400000000373</v>
          </cell>
        </row>
        <row r="7">
          <cell r="B7" t="str">
            <v>11303</v>
          </cell>
          <cell r="C7" t="str">
            <v>Remuneraciones Diversas</v>
          </cell>
          <cell r="D7">
            <v>1804239.54</v>
          </cell>
          <cell r="E7">
            <v>0</v>
          </cell>
          <cell r="F7">
            <v>0</v>
          </cell>
          <cell r="G7">
            <v>1804239.54</v>
          </cell>
          <cell r="H7">
            <v>1718192.7000000007</v>
          </cell>
          <cell r="I7">
            <v>1718192.7000000007</v>
          </cell>
          <cell r="J7">
            <v>1718192.7000000007</v>
          </cell>
          <cell r="K7">
            <v>1718192.7000000007</v>
          </cell>
          <cell r="L7">
            <v>86046.839999999385</v>
          </cell>
          <cell r="M7">
            <v>86046.839999999385</v>
          </cell>
        </row>
        <row r="8">
          <cell r="B8" t="str">
            <v>11305</v>
          </cell>
          <cell r="C8" t="str">
            <v>Compensaciones por Riesgos Profesionales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11306</v>
          </cell>
          <cell r="C9" t="str">
            <v>Riesgo Laboral</v>
          </cell>
          <cell r="D9">
            <v>4423021.57</v>
          </cell>
          <cell r="E9">
            <v>0</v>
          </cell>
          <cell r="F9">
            <v>0</v>
          </cell>
          <cell r="G9">
            <v>4423021.57</v>
          </cell>
          <cell r="H9">
            <v>5656271.3399999999</v>
          </cell>
          <cell r="I9">
            <v>5656271.3399999999</v>
          </cell>
          <cell r="J9">
            <v>5656271.3399999999</v>
          </cell>
          <cell r="K9">
            <v>5656271.3399999999</v>
          </cell>
          <cell r="L9">
            <v>-1233249.7699999996</v>
          </cell>
          <cell r="M9">
            <v>-1233249.7699999996</v>
          </cell>
        </row>
        <row r="10">
          <cell r="B10" t="str">
            <v>11307</v>
          </cell>
          <cell r="C10" t="str">
            <v>Ayuda Para Habitación</v>
          </cell>
          <cell r="D10">
            <v>1125296.6499999999</v>
          </cell>
          <cell r="E10">
            <v>0</v>
          </cell>
          <cell r="F10">
            <v>0</v>
          </cell>
          <cell r="G10">
            <v>1125296.6499999999</v>
          </cell>
          <cell r="H10">
            <v>1013033.58</v>
          </cell>
          <cell r="I10">
            <v>1013033.58</v>
          </cell>
          <cell r="J10">
            <v>1013033.58</v>
          </cell>
          <cell r="K10">
            <v>1013033.58</v>
          </cell>
          <cell r="L10">
            <v>112263.06999999995</v>
          </cell>
          <cell r="M10">
            <v>112263.06999999995</v>
          </cell>
        </row>
        <row r="11">
          <cell r="B11" t="str">
            <v>11310</v>
          </cell>
          <cell r="C11" t="str">
            <v>Ayuda Energía Electrica</v>
          </cell>
          <cell r="D11">
            <v>750198.79</v>
          </cell>
          <cell r="E11">
            <v>0</v>
          </cell>
          <cell r="F11">
            <v>0</v>
          </cell>
          <cell r="G11">
            <v>750198.79</v>
          </cell>
          <cell r="H11">
            <v>675356.80999999994</v>
          </cell>
          <cell r="I11">
            <v>675356.80999999994</v>
          </cell>
          <cell r="J11">
            <v>675356.80999999994</v>
          </cell>
          <cell r="K11">
            <v>675356.80999999994</v>
          </cell>
          <cell r="L11">
            <v>74841.980000000098</v>
          </cell>
          <cell r="M11">
            <v>74841.980000000098</v>
          </cell>
        </row>
        <row r="12">
          <cell r="B12" t="str">
            <v>13101</v>
          </cell>
          <cell r="C12" t="str">
            <v>Primas y Acred por Años de Servicio Eftvo Prestado</v>
          </cell>
          <cell r="D12">
            <v>175274.27</v>
          </cell>
          <cell r="E12">
            <v>0</v>
          </cell>
          <cell r="F12">
            <v>0</v>
          </cell>
          <cell r="G12">
            <v>175274.27</v>
          </cell>
          <cell r="H12">
            <v>55039.150000000009</v>
          </cell>
          <cell r="I12">
            <v>55039.150000000009</v>
          </cell>
          <cell r="J12">
            <v>55039.150000000009</v>
          </cell>
          <cell r="K12">
            <v>55039.150000000009</v>
          </cell>
          <cell r="L12">
            <v>120235.11999999998</v>
          </cell>
          <cell r="M12">
            <v>120235.11999999998</v>
          </cell>
        </row>
        <row r="13">
          <cell r="B13" t="str">
            <v>13201</v>
          </cell>
          <cell r="C13" t="str">
            <v>Prima Vacacional</v>
          </cell>
          <cell r="D13">
            <v>589735.42000000004</v>
          </cell>
          <cell r="E13">
            <v>0</v>
          </cell>
          <cell r="F13">
            <v>0</v>
          </cell>
          <cell r="G13">
            <v>589735.42000000004</v>
          </cell>
          <cell r="H13">
            <v>95431.53</v>
          </cell>
          <cell r="I13">
            <v>95431.53</v>
          </cell>
          <cell r="J13">
            <v>95431.53</v>
          </cell>
          <cell r="K13">
            <v>95431.53</v>
          </cell>
          <cell r="L13">
            <v>494303.89</v>
          </cell>
          <cell r="M13">
            <v>494303.89</v>
          </cell>
        </row>
        <row r="14">
          <cell r="B14" t="str">
            <v>13202</v>
          </cell>
          <cell r="C14" t="str">
            <v>Gratificaciones por Fin de Año</v>
          </cell>
          <cell r="D14">
            <v>1360110.87</v>
          </cell>
          <cell r="E14">
            <v>0</v>
          </cell>
          <cell r="F14">
            <v>0</v>
          </cell>
          <cell r="G14">
            <v>1360110.87</v>
          </cell>
          <cell r="H14">
            <v>200040.58000000002</v>
          </cell>
          <cell r="I14">
            <v>200040.58000000002</v>
          </cell>
          <cell r="J14">
            <v>200040.58000000002</v>
          </cell>
          <cell r="K14">
            <v>200040.58000000002</v>
          </cell>
          <cell r="L14">
            <v>1160070.29</v>
          </cell>
          <cell r="M14">
            <v>1160070.29</v>
          </cell>
        </row>
        <row r="15">
          <cell r="B15" t="str">
            <v>13203</v>
          </cell>
          <cell r="C15" t="str">
            <v>Compensaciones por Ajuste de Calendario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13204</v>
          </cell>
          <cell r="C16" t="str">
            <v>Compensacion por Bono Navideño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13403</v>
          </cell>
          <cell r="C17" t="str">
            <v>Estimulos al Personal de Confianza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14101</v>
          </cell>
          <cell r="C18" t="str">
            <v>Cuotas por Servicio Medico del Isssteson</v>
          </cell>
          <cell r="D18">
            <v>902295.22</v>
          </cell>
          <cell r="E18">
            <v>0</v>
          </cell>
          <cell r="F18">
            <v>0</v>
          </cell>
          <cell r="G18">
            <v>902295.22</v>
          </cell>
          <cell r="H18">
            <v>962407.8</v>
          </cell>
          <cell r="I18">
            <v>962407.8</v>
          </cell>
          <cell r="J18">
            <v>962407.8</v>
          </cell>
          <cell r="K18">
            <v>962407.8</v>
          </cell>
          <cell r="L18">
            <v>-60112.580000000075</v>
          </cell>
          <cell r="M18">
            <v>-60112.580000000075</v>
          </cell>
        </row>
        <row r="19">
          <cell r="B19" t="str">
            <v>14102</v>
          </cell>
          <cell r="C19" t="str">
            <v>Cuotas por Seguro de Vida Isssteson</v>
          </cell>
          <cell r="D19">
            <v>95.76</v>
          </cell>
          <cell r="E19">
            <v>0</v>
          </cell>
          <cell r="F19">
            <v>0</v>
          </cell>
          <cell r="G19">
            <v>95.76</v>
          </cell>
          <cell r="H19">
            <v>93.499999999999986</v>
          </cell>
          <cell r="I19">
            <v>93.499999999999986</v>
          </cell>
          <cell r="J19">
            <v>93.499999999999986</v>
          </cell>
          <cell r="K19">
            <v>93.499999999999986</v>
          </cell>
          <cell r="L19">
            <v>2.2600000000000193</v>
          </cell>
          <cell r="M19">
            <v>2.2600000000000193</v>
          </cell>
        </row>
        <row r="20">
          <cell r="B20" t="str">
            <v>14103</v>
          </cell>
          <cell r="C20" t="str">
            <v>Cuotas por Seguro de Retiro al Isssteson</v>
          </cell>
          <cell r="D20">
            <v>1486.84</v>
          </cell>
          <cell r="E20">
            <v>0</v>
          </cell>
          <cell r="F20">
            <v>0</v>
          </cell>
          <cell r="G20">
            <v>1486.84</v>
          </cell>
          <cell r="H20">
            <v>1436.96</v>
          </cell>
          <cell r="I20">
            <v>1436.96</v>
          </cell>
          <cell r="J20">
            <v>1436.96</v>
          </cell>
          <cell r="K20">
            <v>1436.96</v>
          </cell>
          <cell r="L20">
            <v>49.879999999999882</v>
          </cell>
          <cell r="M20">
            <v>49.879999999999882</v>
          </cell>
        </row>
        <row r="21">
          <cell r="B21" t="str">
            <v>14104</v>
          </cell>
          <cell r="C21" t="str">
            <v>Asignaciones para Prestamos a Corto Plazo</v>
          </cell>
          <cell r="D21">
            <v>53076.19</v>
          </cell>
          <cell r="E21">
            <v>0</v>
          </cell>
          <cell r="F21">
            <v>0</v>
          </cell>
          <cell r="G21">
            <v>53076.19</v>
          </cell>
          <cell r="H21">
            <v>49175.920000000006</v>
          </cell>
          <cell r="I21">
            <v>49175.920000000006</v>
          </cell>
          <cell r="J21">
            <v>49175.920000000006</v>
          </cell>
          <cell r="K21">
            <v>49175.920000000006</v>
          </cell>
          <cell r="L21">
            <v>3900.2699999999968</v>
          </cell>
          <cell r="M21">
            <v>3900.2699999999968</v>
          </cell>
        </row>
        <row r="22">
          <cell r="B22" t="str">
            <v>14105</v>
          </cell>
          <cell r="C22" t="str">
            <v>Asignaciones para Prestamos Prendarios</v>
          </cell>
          <cell r="D22">
            <v>53076.19</v>
          </cell>
          <cell r="E22">
            <v>0</v>
          </cell>
          <cell r="F22">
            <v>0</v>
          </cell>
          <cell r="G22">
            <v>53076.19</v>
          </cell>
          <cell r="H22">
            <v>49175.920000000006</v>
          </cell>
          <cell r="I22">
            <v>49175.920000000006</v>
          </cell>
          <cell r="J22">
            <v>49175.920000000006</v>
          </cell>
          <cell r="K22">
            <v>49175.920000000006</v>
          </cell>
          <cell r="L22">
            <v>3900.2699999999968</v>
          </cell>
          <cell r="M22">
            <v>3900.2699999999968</v>
          </cell>
        </row>
        <row r="23">
          <cell r="B23" t="str">
            <v>14106</v>
          </cell>
          <cell r="C23" t="str">
            <v>Otras prestaciones de Seguridad Social</v>
          </cell>
          <cell r="D23">
            <v>318457.13</v>
          </cell>
          <cell r="E23">
            <v>0</v>
          </cell>
          <cell r="F23">
            <v>0</v>
          </cell>
          <cell r="G23">
            <v>318457.13</v>
          </cell>
          <cell r="H23">
            <v>245894.48</v>
          </cell>
          <cell r="I23">
            <v>245894.48</v>
          </cell>
          <cell r="J23">
            <v>245894.48</v>
          </cell>
          <cell r="K23">
            <v>245894.48</v>
          </cell>
          <cell r="L23">
            <v>72562.649999999994</v>
          </cell>
          <cell r="M23">
            <v>72562.649999999994</v>
          </cell>
        </row>
        <row r="24">
          <cell r="B24" t="str">
            <v>14107</v>
          </cell>
          <cell r="C24" t="str">
            <v>Cuotas p/Infraestructura,Equipamiento y Mantto Hos</v>
          </cell>
          <cell r="D24">
            <v>106152.39</v>
          </cell>
          <cell r="E24">
            <v>0</v>
          </cell>
          <cell r="F24">
            <v>0</v>
          </cell>
          <cell r="G24">
            <v>106152.39</v>
          </cell>
          <cell r="H24">
            <v>98354.08</v>
          </cell>
          <cell r="I24">
            <v>98354.08</v>
          </cell>
          <cell r="J24">
            <v>98354.08</v>
          </cell>
          <cell r="K24">
            <v>98354.08</v>
          </cell>
          <cell r="L24">
            <v>7798.3099999999977</v>
          </cell>
          <cell r="M24">
            <v>7798.3099999999977</v>
          </cell>
        </row>
        <row r="25">
          <cell r="B25" t="str">
            <v>14201</v>
          </cell>
          <cell r="C25" t="str">
            <v>Cuotas al Fovisssteson</v>
          </cell>
          <cell r="D25">
            <v>424609.5</v>
          </cell>
          <cell r="E25">
            <v>0</v>
          </cell>
          <cell r="F25">
            <v>0</v>
          </cell>
          <cell r="G25">
            <v>424609.5</v>
          </cell>
          <cell r="H25">
            <v>393432.23</v>
          </cell>
          <cell r="I25">
            <v>393432.23</v>
          </cell>
          <cell r="J25">
            <v>393432.23</v>
          </cell>
          <cell r="K25">
            <v>393432.23</v>
          </cell>
          <cell r="L25">
            <v>31177.270000000019</v>
          </cell>
          <cell r="M25">
            <v>31177.270000000019</v>
          </cell>
        </row>
        <row r="26">
          <cell r="B26" t="str">
            <v>14301</v>
          </cell>
          <cell r="C26" t="str">
            <v>Pagas de Defuncion,Pensiones y Jubilaciones</v>
          </cell>
          <cell r="D26">
            <v>1804590.42</v>
          </cell>
          <cell r="E26">
            <v>0</v>
          </cell>
          <cell r="F26">
            <v>0</v>
          </cell>
          <cell r="G26">
            <v>1804590.42</v>
          </cell>
          <cell r="H26">
            <v>1721269.73</v>
          </cell>
          <cell r="I26">
            <v>1721269.73</v>
          </cell>
          <cell r="J26">
            <v>1721269.73</v>
          </cell>
          <cell r="K26">
            <v>1721269.73</v>
          </cell>
          <cell r="L26">
            <v>83320.689999999944</v>
          </cell>
          <cell r="M26">
            <v>83320.689999999944</v>
          </cell>
        </row>
        <row r="27">
          <cell r="B27" t="str">
            <v>17102</v>
          </cell>
          <cell r="C27" t="str">
            <v>Estimulos al Personal</v>
          </cell>
          <cell r="D27">
            <v>2137725.7200000002</v>
          </cell>
          <cell r="E27">
            <v>0</v>
          </cell>
          <cell r="F27">
            <v>0</v>
          </cell>
          <cell r="G27">
            <v>2137725.7200000002</v>
          </cell>
          <cell r="H27">
            <v>2248432.1100000003</v>
          </cell>
          <cell r="I27">
            <v>2248432.1100000003</v>
          </cell>
          <cell r="J27">
            <v>2248432.1100000003</v>
          </cell>
          <cell r="K27">
            <v>2248432.1100000003</v>
          </cell>
          <cell r="L27">
            <v>-110706.39000000013</v>
          </cell>
          <cell r="M27">
            <v>-110706.39000000013</v>
          </cell>
        </row>
        <row r="28">
          <cell r="B28">
            <v>2000</v>
          </cell>
          <cell r="C28" t="str">
            <v>MATERIALES Y SUMINISTROS</v>
          </cell>
          <cell r="D28">
            <v>1586500.06</v>
          </cell>
          <cell r="E28">
            <v>110000</v>
          </cell>
          <cell r="F28">
            <v>110000</v>
          </cell>
          <cell r="G28">
            <v>1586500.06</v>
          </cell>
          <cell r="H28">
            <v>880286.3</v>
          </cell>
          <cell r="I28">
            <v>880286.3</v>
          </cell>
          <cell r="J28">
            <v>880286.3</v>
          </cell>
          <cell r="K28">
            <v>880286.3</v>
          </cell>
          <cell r="L28">
            <v>706213.76</v>
          </cell>
          <cell r="M28">
            <v>706213.76</v>
          </cell>
        </row>
        <row r="29">
          <cell r="B29" t="str">
            <v>21101</v>
          </cell>
          <cell r="C29" t="str">
            <v>Materiales, utiles y equipos menores de oficina</v>
          </cell>
          <cell r="D29">
            <v>400000</v>
          </cell>
          <cell r="E29">
            <v>0</v>
          </cell>
          <cell r="F29">
            <v>100000</v>
          </cell>
          <cell r="G29">
            <v>300000</v>
          </cell>
          <cell r="H29">
            <v>92333.53</v>
          </cell>
          <cell r="I29">
            <v>92333.53</v>
          </cell>
          <cell r="J29">
            <v>92333.53</v>
          </cell>
          <cell r="K29">
            <v>92333.53</v>
          </cell>
          <cell r="L29">
            <v>207666.47</v>
          </cell>
          <cell r="M29">
            <v>207666.47</v>
          </cell>
        </row>
        <row r="30">
          <cell r="B30" t="str">
            <v>21201</v>
          </cell>
          <cell r="C30" t="str">
            <v>Materiales y Utiles de Impresión y Reprodución</v>
          </cell>
          <cell r="D30">
            <v>150000.01</v>
          </cell>
          <cell r="E30">
            <v>0</v>
          </cell>
          <cell r="F30">
            <v>0</v>
          </cell>
          <cell r="G30">
            <v>150000.01</v>
          </cell>
          <cell r="H30">
            <v>127274.48999999999</v>
          </cell>
          <cell r="I30">
            <v>127274.48999999999</v>
          </cell>
          <cell r="J30">
            <v>127274.48999999999</v>
          </cell>
          <cell r="K30">
            <v>127274.48999999999</v>
          </cell>
          <cell r="L30">
            <v>22725.520000000019</v>
          </cell>
          <cell r="M30">
            <v>22725.520000000019</v>
          </cell>
        </row>
        <row r="31">
          <cell r="B31" t="str">
            <v>21501</v>
          </cell>
          <cell r="C31" t="str">
            <v>Material para Información</v>
          </cell>
          <cell r="D31">
            <v>300000</v>
          </cell>
          <cell r="E31">
            <v>100000</v>
          </cell>
          <cell r="F31">
            <v>0</v>
          </cell>
          <cell r="G31">
            <v>400000</v>
          </cell>
          <cell r="H31">
            <v>145976.28</v>
          </cell>
          <cell r="I31">
            <v>145976.28</v>
          </cell>
          <cell r="J31">
            <v>145976.28</v>
          </cell>
          <cell r="K31">
            <v>145976.28</v>
          </cell>
          <cell r="L31">
            <v>254023.72</v>
          </cell>
          <cell r="M31">
            <v>254023.72</v>
          </cell>
        </row>
        <row r="32">
          <cell r="B32" t="str">
            <v>21601</v>
          </cell>
          <cell r="C32" t="str">
            <v>Material de Limpieza</v>
          </cell>
          <cell r="D32">
            <v>10000.01</v>
          </cell>
          <cell r="E32">
            <v>0</v>
          </cell>
          <cell r="F32">
            <v>0</v>
          </cell>
          <cell r="G32">
            <v>10000.01</v>
          </cell>
          <cell r="H32">
            <v>4059.55</v>
          </cell>
          <cell r="I32">
            <v>4059.55</v>
          </cell>
          <cell r="J32">
            <v>4059.55</v>
          </cell>
          <cell r="K32">
            <v>4059.55</v>
          </cell>
          <cell r="L32">
            <v>5940.46</v>
          </cell>
          <cell r="M32">
            <v>5940.46</v>
          </cell>
        </row>
        <row r="33">
          <cell r="B33" t="str">
            <v>21801</v>
          </cell>
          <cell r="C33" t="str">
            <v>Placas, Engomados, Calcomanías y Hologramas</v>
          </cell>
          <cell r="D33">
            <v>10500</v>
          </cell>
          <cell r="E33">
            <v>0</v>
          </cell>
          <cell r="F33">
            <v>0</v>
          </cell>
          <cell r="G33">
            <v>10500</v>
          </cell>
          <cell r="H33">
            <v>10400</v>
          </cell>
          <cell r="I33">
            <v>10400</v>
          </cell>
          <cell r="J33">
            <v>10400</v>
          </cell>
          <cell r="K33">
            <v>10400</v>
          </cell>
          <cell r="L33">
            <v>100</v>
          </cell>
          <cell r="M33">
            <v>100</v>
          </cell>
        </row>
        <row r="34">
          <cell r="B34" t="str">
            <v>22101</v>
          </cell>
          <cell r="C34" t="str">
            <v>Productos Alimenticios p/el Personal en las inst.</v>
          </cell>
          <cell r="D34">
            <v>70000.009999999995</v>
          </cell>
          <cell r="E34">
            <v>10000</v>
          </cell>
          <cell r="F34">
            <v>0</v>
          </cell>
          <cell r="G34">
            <v>80000.009999999995</v>
          </cell>
          <cell r="H34">
            <v>79798.390000000014</v>
          </cell>
          <cell r="I34">
            <v>79798.390000000014</v>
          </cell>
          <cell r="J34">
            <v>79798.390000000014</v>
          </cell>
          <cell r="K34">
            <v>79798.390000000014</v>
          </cell>
          <cell r="L34">
            <v>201.61999999998079</v>
          </cell>
          <cell r="M34">
            <v>201.61999999998079</v>
          </cell>
        </row>
        <row r="35">
          <cell r="B35" t="str">
            <v>22301</v>
          </cell>
          <cell r="C35" t="str">
            <v>Utensilios para el Servicio de Alimentación</v>
          </cell>
          <cell r="D35">
            <v>5000</v>
          </cell>
          <cell r="E35">
            <v>0</v>
          </cell>
          <cell r="F35">
            <v>0</v>
          </cell>
          <cell r="G35">
            <v>5000</v>
          </cell>
          <cell r="H35">
            <v>1533.2800000000002</v>
          </cell>
          <cell r="I35">
            <v>1533.2800000000002</v>
          </cell>
          <cell r="J35">
            <v>1533.2800000000002</v>
          </cell>
          <cell r="K35">
            <v>1533.2800000000002</v>
          </cell>
          <cell r="L35">
            <v>3466.72</v>
          </cell>
          <cell r="M35">
            <v>3466.72</v>
          </cell>
        </row>
        <row r="36">
          <cell r="B36" t="str">
            <v>24101</v>
          </cell>
          <cell r="C36" t="str">
            <v>Productos Minerales NO Métalicos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24501</v>
          </cell>
          <cell r="C37" t="str">
            <v>Vidrioy Productos de Vidrio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24601</v>
          </cell>
          <cell r="C38" t="str">
            <v>Material Eléctrico y Electrónico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24701</v>
          </cell>
          <cell r="C39" t="str">
            <v>Articulos Metálicos para la Construcción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24801</v>
          </cell>
          <cell r="C40" t="str">
            <v>Materiales Complementarios</v>
          </cell>
          <cell r="D40">
            <v>10000.01</v>
          </cell>
          <cell r="E40">
            <v>0</v>
          </cell>
          <cell r="F40">
            <v>10000</v>
          </cell>
          <cell r="G40">
            <v>1.0000000000218279E-2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1.0000000000218279E-2</v>
          </cell>
          <cell r="M40">
            <v>1.0000000000218279E-2</v>
          </cell>
        </row>
        <row r="41">
          <cell r="B41" t="str">
            <v>25301</v>
          </cell>
          <cell r="C41" t="str">
            <v>Medicinas y Productos Farmaceuticos</v>
          </cell>
          <cell r="D41">
            <v>1000</v>
          </cell>
          <cell r="E41">
            <v>0</v>
          </cell>
          <cell r="F41">
            <v>0</v>
          </cell>
          <cell r="G41">
            <v>1000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1000</v>
          </cell>
          <cell r="M41">
            <v>1000</v>
          </cell>
        </row>
        <row r="42">
          <cell r="B42" t="str">
            <v>26101</v>
          </cell>
          <cell r="C42" t="str">
            <v>Combustibles</v>
          </cell>
          <cell r="D42">
            <v>300000</v>
          </cell>
          <cell r="E42">
            <v>0</v>
          </cell>
          <cell r="F42">
            <v>0</v>
          </cell>
          <cell r="G42">
            <v>300000</v>
          </cell>
          <cell r="H42">
            <v>285316.41000000003</v>
          </cell>
          <cell r="I42">
            <v>285316.41000000003</v>
          </cell>
          <cell r="J42">
            <v>285316.41000000003</v>
          </cell>
          <cell r="K42">
            <v>285316.41000000003</v>
          </cell>
          <cell r="L42">
            <v>14683.589999999967</v>
          </cell>
          <cell r="M42">
            <v>14683.589999999967</v>
          </cell>
        </row>
        <row r="43">
          <cell r="B43" t="str">
            <v>27101</v>
          </cell>
          <cell r="C43" t="str">
            <v>Vestuario y Uniformes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29101</v>
          </cell>
          <cell r="C44" t="str">
            <v>Herramientas Menores</v>
          </cell>
          <cell r="D44">
            <v>100000.01</v>
          </cell>
          <cell r="E44">
            <v>0</v>
          </cell>
          <cell r="F44">
            <v>0</v>
          </cell>
          <cell r="G44">
            <v>100000.01</v>
          </cell>
          <cell r="H44">
            <v>48051.619999999995</v>
          </cell>
          <cell r="I44">
            <v>48051.619999999995</v>
          </cell>
          <cell r="J44">
            <v>48051.619999999995</v>
          </cell>
          <cell r="K44">
            <v>48051.619999999995</v>
          </cell>
          <cell r="L44">
            <v>51948.39</v>
          </cell>
          <cell r="M44">
            <v>51948.39</v>
          </cell>
        </row>
        <row r="45">
          <cell r="B45" t="str">
            <v>29401</v>
          </cell>
          <cell r="C45" t="str">
            <v>Refac y accs menores de eq. computo y tec de infor</v>
          </cell>
          <cell r="D45">
            <v>80000</v>
          </cell>
          <cell r="E45">
            <v>0</v>
          </cell>
          <cell r="F45">
            <v>0</v>
          </cell>
          <cell r="G45">
            <v>80000</v>
          </cell>
          <cell r="H45">
            <v>27785.79</v>
          </cell>
          <cell r="I45">
            <v>27785.79</v>
          </cell>
          <cell r="J45">
            <v>27785.79</v>
          </cell>
          <cell r="K45">
            <v>27785.79</v>
          </cell>
          <cell r="L45">
            <v>52214.21</v>
          </cell>
          <cell r="M45">
            <v>52214.21</v>
          </cell>
        </row>
        <row r="46">
          <cell r="B46" t="str">
            <v>29601</v>
          </cell>
          <cell r="C46" t="str">
            <v>Refacc y Accs Menores de Eq Transporte</v>
          </cell>
          <cell r="D46">
            <v>150000.01</v>
          </cell>
          <cell r="E46">
            <v>0</v>
          </cell>
          <cell r="F46">
            <v>0</v>
          </cell>
          <cell r="G46">
            <v>150000.01</v>
          </cell>
          <cell r="H46">
            <v>57756.959999999999</v>
          </cell>
          <cell r="I46">
            <v>57756.959999999999</v>
          </cell>
          <cell r="J46">
            <v>57756.959999999999</v>
          </cell>
          <cell r="K46">
            <v>57756.959999999999</v>
          </cell>
          <cell r="L46">
            <v>92243.050000000017</v>
          </cell>
          <cell r="M46">
            <v>92243.050000000017</v>
          </cell>
        </row>
        <row r="47">
          <cell r="B47">
            <v>3000</v>
          </cell>
          <cell r="C47" t="str">
            <v>SERVICIOS GENERALES</v>
          </cell>
          <cell r="D47">
            <v>39361928.079999991</v>
          </cell>
          <cell r="E47">
            <v>7780447.6299999999</v>
          </cell>
          <cell r="F47">
            <v>697662.67999999993</v>
          </cell>
          <cell r="G47">
            <v>46444713.030000001</v>
          </cell>
          <cell r="H47">
            <v>23067638.18</v>
          </cell>
          <cell r="I47">
            <v>23067638.099999998</v>
          </cell>
          <cell r="J47">
            <v>23067638.099999998</v>
          </cell>
          <cell r="K47">
            <v>23067638.099999998</v>
          </cell>
          <cell r="L47">
            <v>23837474.850000005</v>
          </cell>
          <cell r="M47">
            <v>23837474.930000007</v>
          </cell>
        </row>
        <row r="48">
          <cell r="B48" t="str">
            <v>31101</v>
          </cell>
          <cell r="C48" t="str">
            <v>Energia Electrica</v>
          </cell>
          <cell r="D48">
            <v>1000000</v>
          </cell>
          <cell r="E48">
            <v>0</v>
          </cell>
          <cell r="F48">
            <v>0</v>
          </cell>
          <cell r="G48">
            <v>1000000</v>
          </cell>
          <cell r="H48">
            <v>580035.23</v>
          </cell>
          <cell r="I48">
            <v>580035.23</v>
          </cell>
          <cell r="J48">
            <v>580035.23</v>
          </cell>
          <cell r="K48">
            <v>580035.23</v>
          </cell>
          <cell r="L48">
            <v>419964.77</v>
          </cell>
          <cell r="M48">
            <v>419964.77</v>
          </cell>
        </row>
        <row r="49">
          <cell r="B49" t="str">
            <v>31301</v>
          </cell>
          <cell r="C49" t="str">
            <v>Agua</v>
          </cell>
          <cell r="D49">
            <v>59999.99</v>
          </cell>
          <cell r="E49">
            <v>0</v>
          </cell>
          <cell r="F49">
            <v>0</v>
          </cell>
          <cell r="G49">
            <v>59999.99</v>
          </cell>
          <cell r="H49">
            <v>38910.15</v>
          </cell>
          <cell r="I49">
            <v>38910.15</v>
          </cell>
          <cell r="J49">
            <v>38910.15</v>
          </cell>
          <cell r="K49">
            <v>38910.15</v>
          </cell>
          <cell r="L49">
            <v>21089.839999999997</v>
          </cell>
          <cell r="M49">
            <v>21089.839999999997</v>
          </cell>
        </row>
        <row r="50">
          <cell r="B50" t="str">
            <v>31401</v>
          </cell>
          <cell r="C50" t="str">
            <v>Telefonia Tradicional</v>
          </cell>
          <cell r="D50">
            <v>500000.01</v>
          </cell>
          <cell r="E50">
            <v>0</v>
          </cell>
          <cell r="F50">
            <v>0</v>
          </cell>
          <cell r="G50">
            <v>500000.01</v>
          </cell>
          <cell r="H50">
            <v>376146.74</v>
          </cell>
          <cell r="I50">
            <v>376146.74</v>
          </cell>
          <cell r="J50">
            <v>376146.74</v>
          </cell>
          <cell r="K50">
            <v>376146.74</v>
          </cell>
          <cell r="L50">
            <v>123853.27000000002</v>
          </cell>
          <cell r="M50">
            <v>123853.27000000002</v>
          </cell>
        </row>
        <row r="51">
          <cell r="B51" t="str">
            <v>31501</v>
          </cell>
          <cell r="C51" t="str">
            <v>Telefonia Celular</v>
          </cell>
          <cell r="D51">
            <v>150000.01</v>
          </cell>
          <cell r="E51">
            <v>0</v>
          </cell>
          <cell r="F51">
            <v>0</v>
          </cell>
          <cell r="G51">
            <v>150000.01</v>
          </cell>
          <cell r="H51">
            <v>53383</v>
          </cell>
          <cell r="I51">
            <v>53383</v>
          </cell>
          <cell r="J51">
            <v>53383</v>
          </cell>
          <cell r="K51">
            <v>53383</v>
          </cell>
          <cell r="L51">
            <v>96617.010000000009</v>
          </cell>
          <cell r="M51">
            <v>96617.010000000009</v>
          </cell>
        </row>
        <row r="52">
          <cell r="B52" t="str">
            <v>31701</v>
          </cell>
          <cell r="C52" t="str">
            <v>Serv Acceso Internet, Redes y Proces de Informacio</v>
          </cell>
          <cell r="D52">
            <v>25000</v>
          </cell>
          <cell r="E52">
            <v>0</v>
          </cell>
          <cell r="F52">
            <v>0</v>
          </cell>
          <cell r="G52">
            <v>25000</v>
          </cell>
          <cell r="H52">
            <v>9003</v>
          </cell>
          <cell r="I52">
            <v>9003</v>
          </cell>
          <cell r="J52">
            <v>9003</v>
          </cell>
          <cell r="K52">
            <v>9003</v>
          </cell>
          <cell r="L52">
            <v>15997</v>
          </cell>
          <cell r="M52">
            <v>15997</v>
          </cell>
        </row>
        <row r="53">
          <cell r="B53" t="str">
            <v>31801</v>
          </cell>
          <cell r="C53" t="str">
            <v>Servicio Postal</v>
          </cell>
          <cell r="D53">
            <v>200000</v>
          </cell>
          <cell r="E53">
            <v>0</v>
          </cell>
          <cell r="F53">
            <v>0</v>
          </cell>
          <cell r="G53">
            <v>200000</v>
          </cell>
          <cell r="H53">
            <v>89020.529999999984</v>
          </cell>
          <cell r="I53">
            <v>89020.529999999984</v>
          </cell>
          <cell r="J53">
            <v>89020.529999999984</v>
          </cell>
          <cell r="K53">
            <v>89020.529999999984</v>
          </cell>
          <cell r="L53">
            <v>110979.47000000002</v>
          </cell>
          <cell r="M53">
            <v>110979.47000000002</v>
          </cell>
        </row>
        <row r="54">
          <cell r="B54" t="str">
            <v>32201</v>
          </cell>
          <cell r="C54" t="str">
            <v>Arrendamiento de Edificios</v>
          </cell>
          <cell r="D54">
            <v>2300500.0099999998</v>
          </cell>
          <cell r="E54">
            <v>0</v>
          </cell>
          <cell r="F54">
            <v>0</v>
          </cell>
          <cell r="G54">
            <v>2300500.0099999998</v>
          </cell>
          <cell r="H54">
            <v>2154408.19</v>
          </cell>
          <cell r="I54">
            <v>2154408.11</v>
          </cell>
          <cell r="J54">
            <v>2154408.11</v>
          </cell>
          <cell r="K54">
            <v>2154408.11</v>
          </cell>
          <cell r="L54">
            <v>146091.81999999983</v>
          </cell>
          <cell r="M54">
            <v>146091.89999999991</v>
          </cell>
        </row>
        <row r="55">
          <cell r="B55" t="str">
            <v>32301</v>
          </cell>
          <cell r="C55" t="str">
            <v>Arrendamiento Muebles, Maq y Eqpo</v>
          </cell>
          <cell r="D55">
            <v>100000.01</v>
          </cell>
          <cell r="E55">
            <v>30000</v>
          </cell>
          <cell r="F55">
            <v>0</v>
          </cell>
          <cell r="G55">
            <v>130000.01</v>
          </cell>
          <cell r="H55">
            <v>120765.66</v>
          </cell>
          <cell r="I55">
            <v>120765.66</v>
          </cell>
          <cell r="J55">
            <v>120765.66</v>
          </cell>
          <cell r="K55">
            <v>120765.66</v>
          </cell>
          <cell r="L55">
            <v>9234.3499999999913</v>
          </cell>
          <cell r="M55">
            <v>9234.3499999999913</v>
          </cell>
        </row>
        <row r="56">
          <cell r="B56" t="str">
            <v>32501</v>
          </cell>
          <cell r="C56" t="str">
            <v>Arrendamiento Eqpo de Transporte</v>
          </cell>
          <cell r="D56">
            <v>350000.01</v>
          </cell>
          <cell r="E56">
            <v>0</v>
          </cell>
          <cell r="F56">
            <v>0</v>
          </cell>
          <cell r="G56">
            <v>350000.01</v>
          </cell>
          <cell r="H56">
            <v>141737.60000000001</v>
          </cell>
          <cell r="I56">
            <v>141737.60000000001</v>
          </cell>
          <cell r="J56">
            <v>141737.60000000001</v>
          </cell>
          <cell r="K56">
            <v>141737.60000000001</v>
          </cell>
          <cell r="L56">
            <v>208262.41</v>
          </cell>
          <cell r="M56">
            <v>208262.41</v>
          </cell>
        </row>
        <row r="57">
          <cell r="B57" t="str">
            <v>33101</v>
          </cell>
          <cell r="C57" t="str">
            <v>Servs Legales,de Contabilidad,Auditorias y Relacio</v>
          </cell>
          <cell r="D57">
            <v>1100000</v>
          </cell>
          <cell r="E57">
            <v>0</v>
          </cell>
          <cell r="F57">
            <v>230200</v>
          </cell>
          <cell r="G57">
            <v>869800</v>
          </cell>
          <cell r="H57">
            <v>579054.26</v>
          </cell>
          <cell r="I57">
            <v>579054.26</v>
          </cell>
          <cell r="J57">
            <v>579054.26</v>
          </cell>
          <cell r="K57">
            <v>579054.26</v>
          </cell>
          <cell r="L57">
            <v>751145.74</v>
          </cell>
          <cell r="M57">
            <v>751145.74</v>
          </cell>
        </row>
        <row r="58">
          <cell r="B58">
            <v>33201</v>
          </cell>
          <cell r="C58" t="str">
            <v>Servicios de Diseño, Arquitectura,Ingenieria y Act</v>
          </cell>
          <cell r="D58">
            <v>0</v>
          </cell>
          <cell r="E58">
            <v>230200</v>
          </cell>
          <cell r="F58">
            <v>0</v>
          </cell>
          <cell r="G58">
            <v>230200</v>
          </cell>
          <cell r="H58">
            <v>230190.4</v>
          </cell>
          <cell r="I58">
            <v>230190.4</v>
          </cell>
          <cell r="J58">
            <v>230190.4</v>
          </cell>
          <cell r="K58">
            <v>230190.4</v>
          </cell>
          <cell r="L58">
            <v>9.6000000000058208</v>
          </cell>
          <cell r="M58">
            <v>9.6000000000058208</v>
          </cell>
        </row>
        <row r="59">
          <cell r="B59" t="str">
            <v>33301</v>
          </cell>
          <cell r="C59" t="str">
            <v>Servicos de Informatica</v>
          </cell>
          <cell r="D59">
            <v>25000</v>
          </cell>
          <cell r="E59">
            <v>0</v>
          </cell>
          <cell r="F59">
            <v>0</v>
          </cell>
          <cell r="G59">
            <v>25000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25000</v>
          </cell>
          <cell r="M59">
            <v>25000</v>
          </cell>
        </row>
        <row r="60">
          <cell r="B60" t="str">
            <v>33302</v>
          </cell>
          <cell r="C60" t="str">
            <v>Servicios de Consultoria</v>
          </cell>
          <cell r="D60">
            <v>8000000</v>
          </cell>
          <cell r="E60">
            <v>0</v>
          </cell>
          <cell r="F60">
            <v>0</v>
          </cell>
          <cell r="G60">
            <v>8000000</v>
          </cell>
          <cell r="H60">
            <v>7239864.8200000003</v>
          </cell>
          <cell r="I60">
            <v>7239864.8200000003</v>
          </cell>
          <cell r="J60">
            <v>7239864.8200000003</v>
          </cell>
          <cell r="K60">
            <v>7239864.8200000003</v>
          </cell>
          <cell r="L60">
            <v>760135.1799999997</v>
          </cell>
          <cell r="M60">
            <v>760135.1799999997</v>
          </cell>
        </row>
        <row r="61">
          <cell r="B61" t="str">
            <v>33401</v>
          </cell>
          <cell r="C61" t="str">
            <v>Servicios de Capacitacion</v>
          </cell>
          <cell r="D61">
            <v>10000.01</v>
          </cell>
          <cell r="E61">
            <v>0</v>
          </cell>
          <cell r="F61">
            <v>0</v>
          </cell>
          <cell r="G61">
            <v>10000.01</v>
          </cell>
          <cell r="H61">
            <v>8120</v>
          </cell>
          <cell r="I61">
            <v>8120</v>
          </cell>
          <cell r="J61">
            <v>8120</v>
          </cell>
          <cell r="K61">
            <v>8120</v>
          </cell>
          <cell r="L61">
            <v>1880.0100000000002</v>
          </cell>
          <cell r="M61">
            <v>1880.0100000000002</v>
          </cell>
        </row>
        <row r="62">
          <cell r="B62" t="str">
            <v>33603</v>
          </cell>
          <cell r="C62" t="str">
            <v>Impresiones y Publicaciones Oficiales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33801</v>
          </cell>
          <cell r="C63" t="str">
            <v>Servicio de Vigilancia</v>
          </cell>
          <cell r="D63">
            <v>430000</v>
          </cell>
          <cell r="E63">
            <v>140300</v>
          </cell>
          <cell r="F63">
            <v>0</v>
          </cell>
          <cell r="G63">
            <v>570300</v>
          </cell>
          <cell r="H63">
            <v>570206.92000000004</v>
          </cell>
          <cell r="I63">
            <v>570206.92000000004</v>
          </cell>
          <cell r="J63">
            <v>570206.92000000004</v>
          </cell>
          <cell r="K63">
            <v>570206.92000000004</v>
          </cell>
          <cell r="L63">
            <v>93.07999999995809</v>
          </cell>
          <cell r="M63">
            <v>93.07999999995809</v>
          </cell>
        </row>
        <row r="64">
          <cell r="B64" t="str">
            <v>33901</v>
          </cell>
          <cell r="C64" t="str">
            <v>Servicios, Profesionales, Cientificos y Tenicos In</v>
          </cell>
          <cell r="D64">
            <v>750000</v>
          </cell>
          <cell r="E64">
            <v>117000</v>
          </cell>
          <cell r="F64">
            <v>0</v>
          </cell>
          <cell r="G64">
            <v>867000</v>
          </cell>
          <cell r="H64">
            <v>866876.31</v>
          </cell>
          <cell r="I64">
            <v>866876.31</v>
          </cell>
          <cell r="J64">
            <v>866876.31</v>
          </cell>
          <cell r="K64">
            <v>866876.31</v>
          </cell>
          <cell r="L64">
            <v>123.68999999994412</v>
          </cell>
          <cell r="M64">
            <v>123.68999999994412</v>
          </cell>
        </row>
        <row r="65">
          <cell r="B65" t="str">
            <v>34101</v>
          </cell>
          <cell r="C65" t="str">
            <v>Servicios Financieros y Bancarios</v>
          </cell>
          <cell r="D65">
            <v>10000.01</v>
          </cell>
          <cell r="E65">
            <v>0</v>
          </cell>
          <cell r="F65">
            <v>0</v>
          </cell>
          <cell r="G65">
            <v>10000.01</v>
          </cell>
          <cell r="H65">
            <v>7596.7000000000007</v>
          </cell>
          <cell r="I65">
            <v>7596.7000000000007</v>
          </cell>
          <cell r="J65">
            <v>7596.7000000000007</v>
          </cell>
          <cell r="K65">
            <v>7596.7000000000007</v>
          </cell>
          <cell r="L65">
            <v>2403.3099999999995</v>
          </cell>
          <cell r="M65">
            <v>2403.3099999999995</v>
          </cell>
        </row>
        <row r="66">
          <cell r="B66" t="str">
            <v>34401</v>
          </cell>
          <cell r="C66" t="str">
            <v>Seguros de Responsabilidad Patrimonial y Fianzas</v>
          </cell>
          <cell r="D66">
            <v>350000.01</v>
          </cell>
          <cell r="E66">
            <v>0</v>
          </cell>
          <cell r="F66">
            <v>20000</v>
          </cell>
          <cell r="G66">
            <v>330000.01</v>
          </cell>
          <cell r="H66">
            <v>185330.28999999998</v>
          </cell>
          <cell r="I66">
            <v>185330.28999999998</v>
          </cell>
          <cell r="J66">
            <v>185330.28999999998</v>
          </cell>
          <cell r="K66">
            <v>185330.28999999998</v>
          </cell>
          <cell r="L66">
            <v>144669.72000000003</v>
          </cell>
          <cell r="M66">
            <v>144669.72000000003</v>
          </cell>
        </row>
        <row r="67">
          <cell r="B67" t="str">
            <v>34501</v>
          </cell>
          <cell r="C67" t="str">
            <v>Seguro de Bienes Patrimoniales</v>
          </cell>
          <cell r="D67">
            <v>59999.99</v>
          </cell>
          <cell r="E67">
            <v>27800</v>
          </cell>
          <cell r="F67">
            <v>0</v>
          </cell>
          <cell r="G67">
            <v>87799.989999999991</v>
          </cell>
          <cell r="H67">
            <v>87783.330000000016</v>
          </cell>
          <cell r="I67">
            <v>87783.330000000016</v>
          </cell>
          <cell r="J67">
            <v>87783.330000000016</v>
          </cell>
          <cell r="K67">
            <v>87783.330000000016</v>
          </cell>
          <cell r="L67">
            <v>16.659999999974389</v>
          </cell>
          <cell r="M67">
            <v>16.659999999974389</v>
          </cell>
        </row>
        <row r="68">
          <cell r="B68" t="str">
            <v>34701</v>
          </cell>
          <cell r="C68" t="str">
            <v>Fletes y Maniobras</v>
          </cell>
          <cell r="D68">
            <v>10000.01</v>
          </cell>
          <cell r="E68">
            <v>0</v>
          </cell>
          <cell r="F68">
            <v>0</v>
          </cell>
          <cell r="G68">
            <v>10000.01</v>
          </cell>
          <cell r="H68">
            <v>3480</v>
          </cell>
          <cell r="I68">
            <v>3480</v>
          </cell>
          <cell r="J68">
            <v>3480</v>
          </cell>
          <cell r="K68">
            <v>3480</v>
          </cell>
          <cell r="L68">
            <v>6520.01</v>
          </cell>
          <cell r="M68">
            <v>6520.01</v>
          </cell>
        </row>
        <row r="69">
          <cell r="B69" t="str">
            <v>35101</v>
          </cell>
          <cell r="C69" t="str">
            <v>Mantenimiento y Conservacion de Inmuebles</v>
          </cell>
          <cell r="D69">
            <v>1200000</v>
          </cell>
          <cell r="E69">
            <v>0</v>
          </cell>
          <cell r="F69">
            <v>0</v>
          </cell>
          <cell r="G69">
            <v>1200000</v>
          </cell>
          <cell r="H69">
            <v>910097.28</v>
          </cell>
          <cell r="I69">
            <v>910097.28</v>
          </cell>
          <cell r="J69">
            <v>910097.28</v>
          </cell>
          <cell r="K69">
            <v>910097.28</v>
          </cell>
          <cell r="L69">
            <v>289902.71999999997</v>
          </cell>
          <cell r="M69">
            <v>289902.71999999997</v>
          </cell>
        </row>
        <row r="70">
          <cell r="B70" t="str">
            <v>35201</v>
          </cell>
          <cell r="C70" t="str">
            <v>Mantenimiento y Conservacion de Mob y Eqpo</v>
          </cell>
          <cell r="D70">
            <v>10000.01</v>
          </cell>
          <cell r="E70">
            <v>0</v>
          </cell>
          <cell r="F70">
            <v>0</v>
          </cell>
          <cell r="G70">
            <v>10000.01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10000.01</v>
          </cell>
          <cell r="M70">
            <v>10000.01</v>
          </cell>
        </row>
        <row r="71">
          <cell r="B71" t="str">
            <v>35301</v>
          </cell>
          <cell r="C71" t="str">
            <v>Instalaciones</v>
          </cell>
          <cell r="D71">
            <v>50000</v>
          </cell>
          <cell r="E71">
            <v>0</v>
          </cell>
          <cell r="F71">
            <v>0</v>
          </cell>
          <cell r="G71">
            <v>50000</v>
          </cell>
          <cell r="H71">
            <v>4760.84</v>
          </cell>
          <cell r="I71">
            <v>4760.84</v>
          </cell>
          <cell r="J71">
            <v>4760.84</v>
          </cell>
          <cell r="K71">
            <v>4760.84</v>
          </cell>
          <cell r="L71">
            <v>45239.16</v>
          </cell>
          <cell r="M71">
            <v>45239.16</v>
          </cell>
        </row>
        <row r="72">
          <cell r="B72" t="str">
            <v>35302</v>
          </cell>
          <cell r="C72" t="str">
            <v>Mantto y Conservacion de Bienes Informaticos</v>
          </cell>
          <cell r="D72">
            <v>70000.009999999995</v>
          </cell>
          <cell r="E72">
            <v>15300</v>
          </cell>
          <cell r="F72">
            <v>0</v>
          </cell>
          <cell r="G72">
            <v>85300.01</v>
          </cell>
          <cell r="H72">
            <v>85289.489999999991</v>
          </cell>
          <cell r="I72">
            <v>85289.489999999991</v>
          </cell>
          <cell r="J72">
            <v>85289.489999999991</v>
          </cell>
          <cell r="K72">
            <v>85289.489999999991</v>
          </cell>
          <cell r="L72">
            <v>10.520000000004075</v>
          </cell>
          <cell r="M72">
            <v>10.520000000004075</v>
          </cell>
        </row>
        <row r="73">
          <cell r="B73" t="str">
            <v>35501</v>
          </cell>
          <cell r="C73" t="str">
            <v>Mantto y Conservacion Eqpo de Transporte</v>
          </cell>
          <cell r="D73">
            <v>250000</v>
          </cell>
          <cell r="E73">
            <v>0</v>
          </cell>
          <cell r="F73">
            <v>0</v>
          </cell>
          <cell r="G73">
            <v>250000</v>
          </cell>
          <cell r="H73">
            <v>87996.299999999988</v>
          </cell>
          <cell r="I73">
            <v>87996.299999999988</v>
          </cell>
          <cell r="J73">
            <v>87996.299999999988</v>
          </cell>
          <cell r="K73">
            <v>87996.299999999988</v>
          </cell>
          <cell r="L73">
            <v>162003.70000000001</v>
          </cell>
          <cell r="M73">
            <v>162003.70000000001</v>
          </cell>
        </row>
        <row r="74">
          <cell r="B74" t="str">
            <v>35701</v>
          </cell>
          <cell r="C74" t="str">
            <v>Mantenimiento y Conservacion de Maq y Eqpo</v>
          </cell>
          <cell r="D74">
            <v>59999.99</v>
          </cell>
          <cell r="E74">
            <v>0</v>
          </cell>
          <cell r="F74">
            <v>0</v>
          </cell>
          <cell r="G74">
            <v>59999.99</v>
          </cell>
          <cell r="H74">
            <v>50291.519999999997</v>
          </cell>
          <cell r="I74">
            <v>50291.519999999997</v>
          </cell>
          <cell r="J74">
            <v>50291.519999999997</v>
          </cell>
          <cell r="K74">
            <v>50291.519999999997</v>
          </cell>
          <cell r="L74">
            <v>9708.4700000000012</v>
          </cell>
          <cell r="M74">
            <v>9708.4700000000012</v>
          </cell>
        </row>
        <row r="75">
          <cell r="B75" t="str">
            <v>35901</v>
          </cell>
          <cell r="C75" t="str">
            <v>Servicios de Jardineria y Fumigacion</v>
          </cell>
          <cell r="D75">
            <v>90000</v>
          </cell>
          <cell r="E75">
            <v>0</v>
          </cell>
          <cell r="F75">
            <v>0</v>
          </cell>
          <cell r="G75">
            <v>90000</v>
          </cell>
          <cell r="H75">
            <v>80959.710000000006</v>
          </cell>
          <cell r="I75">
            <v>80959.709999999992</v>
          </cell>
          <cell r="J75">
            <v>80959.709999999992</v>
          </cell>
          <cell r="K75">
            <v>80959.709999999992</v>
          </cell>
          <cell r="L75">
            <v>9040.2899999999936</v>
          </cell>
          <cell r="M75">
            <v>9040.2900000000081</v>
          </cell>
        </row>
        <row r="76">
          <cell r="B76" t="str">
            <v>36101</v>
          </cell>
          <cell r="C76" t="str">
            <v>Difusion por Radio,TV y otros Medios de Mensajes s</v>
          </cell>
          <cell r="D76">
            <v>9999999.9900000002</v>
          </cell>
          <cell r="E76">
            <v>906118.88</v>
          </cell>
          <cell r="F76">
            <v>0</v>
          </cell>
          <cell r="G76">
            <v>10906118.870000001</v>
          </cell>
          <cell r="H76">
            <v>906118.86</v>
          </cell>
          <cell r="I76">
            <v>906118.86</v>
          </cell>
          <cell r="J76">
            <v>906118.86</v>
          </cell>
          <cell r="K76">
            <v>906118.86</v>
          </cell>
          <cell r="L76">
            <v>10000000.010000002</v>
          </cell>
          <cell r="M76">
            <v>10000000.010000002</v>
          </cell>
        </row>
        <row r="77">
          <cell r="B77" t="str">
            <v>36201</v>
          </cell>
          <cell r="C77" t="str">
            <v>Difusion por Radio,TV y Otros Medios de Mensajes C</v>
          </cell>
          <cell r="D77">
            <v>500000.01</v>
          </cell>
          <cell r="E77">
            <v>0</v>
          </cell>
          <cell r="F77">
            <v>105000</v>
          </cell>
          <cell r="G77">
            <v>395000.01</v>
          </cell>
          <cell r="H77">
            <v>70365.600000000006</v>
          </cell>
          <cell r="I77">
            <v>70365.600000000006</v>
          </cell>
          <cell r="J77">
            <v>70365.600000000006</v>
          </cell>
          <cell r="K77">
            <v>70365.600000000006</v>
          </cell>
          <cell r="L77">
            <v>324634.41000000003</v>
          </cell>
          <cell r="M77">
            <v>324634.41000000003</v>
          </cell>
        </row>
        <row r="78">
          <cell r="B78" t="str">
            <v>37101</v>
          </cell>
          <cell r="C78" t="str">
            <v>Pasajes Aereos</v>
          </cell>
          <cell r="D78">
            <v>3500000</v>
          </cell>
          <cell r="E78">
            <v>0</v>
          </cell>
          <cell r="F78">
            <v>0</v>
          </cell>
          <cell r="G78">
            <v>3500000</v>
          </cell>
          <cell r="H78">
            <v>2930557</v>
          </cell>
          <cell r="I78">
            <v>2930557</v>
          </cell>
          <cell r="J78">
            <v>2930557</v>
          </cell>
          <cell r="K78">
            <v>2930557</v>
          </cell>
          <cell r="L78">
            <v>569443</v>
          </cell>
          <cell r="M78">
            <v>569443</v>
          </cell>
        </row>
        <row r="79">
          <cell r="B79" t="str">
            <v>37201</v>
          </cell>
          <cell r="C79" t="str">
            <v>Pasajes Terrestres</v>
          </cell>
          <cell r="D79">
            <v>56428</v>
          </cell>
          <cell r="E79">
            <v>90000</v>
          </cell>
          <cell r="F79">
            <v>0</v>
          </cell>
          <cell r="G79">
            <v>146428</v>
          </cell>
          <cell r="H79">
            <v>35150.86</v>
          </cell>
          <cell r="I79">
            <v>35150.86</v>
          </cell>
          <cell r="J79">
            <v>35150.86</v>
          </cell>
          <cell r="K79">
            <v>35150.86</v>
          </cell>
          <cell r="L79">
            <v>111277.14</v>
          </cell>
          <cell r="M79">
            <v>111277.14</v>
          </cell>
        </row>
        <row r="80">
          <cell r="B80" t="str">
            <v>37501</v>
          </cell>
          <cell r="C80" t="str">
            <v>Viaticos en el Pais</v>
          </cell>
          <cell r="D80">
            <v>799999.99</v>
          </cell>
          <cell r="E80">
            <v>0</v>
          </cell>
          <cell r="F80">
            <v>0</v>
          </cell>
          <cell r="G80">
            <v>799999.99</v>
          </cell>
          <cell r="H80">
            <v>142556.41999999998</v>
          </cell>
          <cell r="I80">
            <v>142556.41999999998</v>
          </cell>
          <cell r="J80">
            <v>142556.41999999998</v>
          </cell>
          <cell r="K80">
            <v>142556.41999999998</v>
          </cell>
          <cell r="L80">
            <v>657443.57000000007</v>
          </cell>
          <cell r="M80">
            <v>657443.57000000007</v>
          </cell>
        </row>
        <row r="81">
          <cell r="B81" t="str">
            <v>37502</v>
          </cell>
          <cell r="C81" t="str">
            <v>Gastos de Camino</v>
          </cell>
          <cell r="D81">
            <v>5000</v>
          </cell>
          <cell r="E81">
            <v>5000</v>
          </cell>
          <cell r="F81">
            <v>0</v>
          </cell>
          <cell r="G81">
            <v>10000</v>
          </cell>
          <cell r="H81">
            <v>7498</v>
          </cell>
          <cell r="I81">
            <v>7498</v>
          </cell>
          <cell r="J81">
            <v>7498</v>
          </cell>
          <cell r="K81">
            <v>7498</v>
          </cell>
          <cell r="L81">
            <v>2502</v>
          </cell>
          <cell r="M81">
            <v>2502</v>
          </cell>
        </row>
        <row r="82">
          <cell r="B82" t="str">
            <v>37601</v>
          </cell>
          <cell r="C82" t="str">
            <v>Viaticos en el Extranjero</v>
          </cell>
          <cell r="D82">
            <v>2700000</v>
          </cell>
          <cell r="E82">
            <v>0</v>
          </cell>
          <cell r="F82">
            <v>45000</v>
          </cell>
          <cell r="G82">
            <v>2655000</v>
          </cell>
          <cell r="H82">
            <v>480268.83999999997</v>
          </cell>
          <cell r="I82">
            <v>480268.83999999997</v>
          </cell>
          <cell r="J82">
            <v>480268.83999999997</v>
          </cell>
          <cell r="K82">
            <v>480268.83999999997</v>
          </cell>
          <cell r="L82">
            <v>2174731.16</v>
          </cell>
          <cell r="M82">
            <v>2174731.16</v>
          </cell>
        </row>
        <row r="83">
          <cell r="B83" t="str">
            <v>37901</v>
          </cell>
          <cell r="C83" t="str">
            <v>Cuotas</v>
          </cell>
          <cell r="D83">
            <v>5000</v>
          </cell>
          <cell r="E83">
            <v>15000</v>
          </cell>
          <cell r="F83">
            <v>0</v>
          </cell>
          <cell r="G83">
            <v>20000</v>
          </cell>
          <cell r="H83">
            <v>9237</v>
          </cell>
          <cell r="I83">
            <v>9237</v>
          </cell>
          <cell r="J83">
            <v>9237</v>
          </cell>
          <cell r="K83">
            <v>9237</v>
          </cell>
          <cell r="L83">
            <v>10763</v>
          </cell>
          <cell r="M83">
            <v>10763</v>
          </cell>
        </row>
        <row r="84">
          <cell r="B84" t="str">
            <v>38101</v>
          </cell>
          <cell r="C84" t="str">
            <v>Gastos de ceremonial</v>
          </cell>
          <cell r="D84">
            <v>100000</v>
          </cell>
          <cell r="E84">
            <v>6193728.75</v>
          </cell>
          <cell r="F84">
            <v>17062.68</v>
          </cell>
          <cell r="G84">
            <v>6276666.0700000003</v>
          </cell>
          <cell r="H84">
            <v>1471670.7699999998</v>
          </cell>
          <cell r="I84">
            <v>1471670.7699999998</v>
          </cell>
          <cell r="J84">
            <v>1471670.7699999998</v>
          </cell>
          <cell r="K84">
            <v>1471670.7699999998</v>
          </cell>
          <cell r="L84">
            <v>4804995.3000000007</v>
          </cell>
          <cell r="M84">
            <v>4804995.3000000007</v>
          </cell>
        </row>
        <row r="85">
          <cell r="B85" t="str">
            <v>38201</v>
          </cell>
          <cell r="C85" t="str">
            <v>Gastos de Orden Social y cultural</v>
          </cell>
          <cell r="D85">
            <v>10000.01</v>
          </cell>
          <cell r="E85">
            <v>0</v>
          </cell>
          <cell r="F85">
            <v>0</v>
          </cell>
          <cell r="G85">
            <v>10000.01</v>
          </cell>
          <cell r="H85">
            <v>3000</v>
          </cell>
          <cell r="I85">
            <v>3000</v>
          </cell>
          <cell r="J85">
            <v>3000</v>
          </cell>
          <cell r="K85">
            <v>3000</v>
          </cell>
          <cell r="L85">
            <v>7000.01</v>
          </cell>
          <cell r="M85">
            <v>7000.01</v>
          </cell>
        </row>
        <row r="86">
          <cell r="B86" t="str">
            <v>38301</v>
          </cell>
          <cell r="C86" t="str">
            <v>Congresos y Convenciones</v>
          </cell>
          <cell r="D86">
            <v>3900000</v>
          </cell>
          <cell r="E86">
            <v>0</v>
          </cell>
          <cell r="F86">
            <v>280400</v>
          </cell>
          <cell r="G86">
            <v>3619600</v>
          </cell>
          <cell r="H86">
            <v>1898922.91</v>
          </cell>
          <cell r="I86">
            <v>1898922.91</v>
          </cell>
          <cell r="J86">
            <v>1898922.91</v>
          </cell>
          <cell r="K86">
            <v>1898922.91</v>
          </cell>
          <cell r="L86">
            <v>1720677.09</v>
          </cell>
          <cell r="M86">
            <v>1720677.09</v>
          </cell>
        </row>
        <row r="87">
          <cell r="B87" t="str">
            <v>38501</v>
          </cell>
          <cell r="C87" t="str">
            <v>Gastos de Atencion y Promocion</v>
          </cell>
          <cell r="D87">
            <v>600000</v>
          </cell>
          <cell r="E87">
            <v>0</v>
          </cell>
          <cell r="F87">
            <v>0</v>
          </cell>
          <cell r="G87">
            <v>600000</v>
          </cell>
          <cell r="H87">
            <v>522412.64999999997</v>
          </cell>
          <cell r="I87">
            <v>522412.64999999997</v>
          </cell>
          <cell r="J87">
            <v>522412.64999999997</v>
          </cell>
          <cell r="K87">
            <v>522412.64999999997</v>
          </cell>
          <cell r="L87">
            <v>77587.350000000035</v>
          </cell>
          <cell r="M87">
            <v>77587.350000000035</v>
          </cell>
        </row>
        <row r="88">
          <cell r="B88" t="str">
            <v>39201</v>
          </cell>
          <cell r="C88" t="str">
            <v>Impuestos y Derechos</v>
          </cell>
          <cell r="D88">
            <v>5000</v>
          </cell>
          <cell r="E88">
            <v>0</v>
          </cell>
          <cell r="F88">
            <v>0</v>
          </cell>
          <cell r="G88">
            <v>5000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</row>
        <row r="89">
          <cell r="B89">
            <v>39501</v>
          </cell>
          <cell r="C89" t="str">
            <v>PENAS, MULTAS, ACCESORIOS Y ACTUALIZACIONES</v>
          </cell>
          <cell r="D89">
            <v>20000</v>
          </cell>
          <cell r="E89">
            <v>10000</v>
          </cell>
          <cell r="F89">
            <v>0</v>
          </cell>
          <cell r="G89">
            <v>30000</v>
          </cell>
          <cell r="H89">
            <v>28571</v>
          </cell>
          <cell r="I89">
            <v>28571</v>
          </cell>
          <cell r="J89">
            <v>28571</v>
          </cell>
          <cell r="K89">
            <v>28571</v>
          </cell>
          <cell r="L89">
            <v>1429</v>
          </cell>
          <cell r="M89">
            <v>1429</v>
          </cell>
        </row>
        <row r="90">
          <cell r="B90">
            <v>4000</v>
          </cell>
          <cell r="C90" t="str">
            <v>TRANSFERENCIAS, ASIGNACIONES, SUBSIDIOS Y OTRAS AY</v>
          </cell>
          <cell r="D90">
            <v>33436316.73</v>
          </cell>
          <cell r="E90">
            <v>33025875</v>
          </cell>
          <cell r="F90">
            <v>0</v>
          </cell>
          <cell r="G90">
            <v>66462191.730000004</v>
          </cell>
          <cell r="H90">
            <v>47431015</v>
          </cell>
          <cell r="I90">
            <v>47431015</v>
          </cell>
          <cell r="J90">
            <v>47431015</v>
          </cell>
          <cell r="K90">
            <v>47431015</v>
          </cell>
          <cell r="L90">
            <v>19031176.730000004</v>
          </cell>
          <cell r="M90">
            <v>19031176.730000004</v>
          </cell>
        </row>
        <row r="91">
          <cell r="B91">
            <v>43101</v>
          </cell>
          <cell r="C91" t="str">
            <v>SUBSIDIOS A LA PRODUCCION</v>
          </cell>
          <cell r="D91">
            <v>32436316.73</v>
          </cell>
          <cell r="E91">
            <v>33025875</v>
          </cell>
          <cell r="F91">
            <v>0</v>
          </cell>
          <cell r="G91">
            <v>65462191.730000004</v>
          </cell>
          <cell r="H91">
            <v>47025875</v>
          </cell>
          <cell r="I91">
            <v>47025875</v>
          </cell>
          <cell r="J91">
            <v>47025875</v>
          </cell>
          <cell r="K91">
            <v>47025875</v>
          </cell>
          <cell r="L91">
            <v>18436316.730000004</v>
          </cell>
          <cell r="M91">
            <v>18436316.730000004</v>
          </cell>
        </row>
        <row r="92">
          <cell r="B92">
            <v>43301</v>
          </cell>
          <cell r="C92" t="str">
            <v>SUBSIDIOS A LA INVERSION</v>
          </cell>
          <cell r="D92">
            <v>1000000</v>
          </cell>
          <cell r="E92">
            <v>0</v>
          </cell>
          <cell r="F92">
            <v>0</v>
          </cell>
          <cell r="G92">
            <v>1000000</v>
          </cell>
          <cell r="H92">
            <v>405140</v>
          </cell>
          <cell r="I92">
            <v>405140</v>
          </cell>
          <cell r="J92">
            <v>405140</v>
          </cell>
          <cell r="K92">
            <v>405140</v>
          </cell>
          <cell r="L92">
            <v>594860</v>
          </cell>
          <cell r="M92">
            <v>594860</v>
          </cell>
        </row>
        <row r="93">
          <cell r="B93">
            <v>5000</v>
          </cell>
          <cell r="C93" t="str">
            <v>BIENES MUEBLES, INMUEBLES E INTANGIBLES</v>
          </cell>
          <cell r="D93">
            <v>0</v>
          </cell>
          <cell r="E93">
            <v>17062.68</v>
          </cell>
          <cell r="F93">
            <v>0</v>
          </cell>
          <cell r="G93">
            <v>17062.68</v>
          </cell>
          <cell r="H93">
            <v>17062.68</v>
          </cell>
          <cell r="I93">
            <v>17062.68</v>
          </cell>
          <cell r="J93">
            <v>17062.68</v>
          </cell>
          <cell r="K93">
            <v>17062.68</v>
          </cell>
          <cell r="L93">
            <v>0</v>
          </cell>
          <cell r="M93">
            <v>0</v>
          </cell>
        </row>
        <row r="94">
          <cell r="B94" t="str">
            <v>51101</v>
          </cell>
          <cell r="C94" t="str">
            <v>Muebles de Oficina y Estanteria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 t="str">
            <v>51501</v>
          </cell>
          <cell r="C95" t="str">
            <v>Eqpo de Computo y de Tecnologias de la informacion</v>
          </cell>
          <cell r="D95">
            <v>0</v>
          </cell>
          <cell r="E95">
            <v>17062.68</v>
          </cell>
          <cell r="F95">
            <v>0</v>
          </cell>
          <cell r="G95">
            <v>17062.68</v>
          </cell>
          <cell r="H95">
            <v>17062.68</v>
          </cell>
          <cell r="I95">
            <v>17062.68</v>
          </cell>
          <cell r="J95">
            <v>17062.68</v>
          </cell>
          <cell r="K95">
            <v>17062.68</v>
          </cell>
          <cell r="L95">
            <v>0</v>
          </cell>
          <cell r="M95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fitToPage="1"/>
  </sheetPr>
  <dimension ref="A1:Y49"/>
  <sheetViews>
    <sheetView tabSelected="1" showRuler="0" topLeftCell="K34" zoomScale="120" zoomScaleNormal="120" zoomScalePageLayoutView="120" workbookViewId="0">
      <selection activeCell="X42" sqref="X42"/>
    </sheetView>
  </sheetViews>
  <sheetFormatPr baseColWidth="10" defaultRowHeight="15" x14ac:dyDescent="0.25"/>
  <cols>
    <col min="1" max="1" width="3.7109375" style="9" customWidth="1"/>
    <col min="2" max="7" width="2.85546875" style="9" customWidth="1"/>
    <col min="8" max="8" width="20.7109375" style="19" customWidth="1"/>
    <col min="9" max="9" width="8.7109375" customWidth="1"/>
    <col min="10" max="10" width="8.5703125" customWidth="1"/>
    <col min="11" max="11" width="6.42578125" customWidth="1"/>
    <col min="12" max="23" width="7" customWidth="1"/>
    <col min="24" max="24" width="7.140625" customWidth="1"/>
    <col min="25" max="25" width="6.5703125" customWidth="1"/>
  </cols>
  <sheetData>
    <row r="1" spans="1:25" ht="24" customHeight="1" thickBot="1" x14ac:dyDescent="0.3">
      <c r="A1" s="1" t="s">
        <v>2</v>
      </c>
      <c r="B1" s="2"/>
      <c r="C1" s="3"/>
      <c r="D1" s="4"/>
      <c r="E1" s="5"/>
      <c r="F1" s="5"/>
      <c r="G1" s="6"/>
      <c r="H1" s="83" t="s">
        <v>69</v>
      </c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5"/>
      <c r="W1" s="7" t="s">
        <v>3</v>
      </c>
      <c r="X1" s="8"/>
      <c r="Y1" s="7" t="s">
        <v>78</v>
      </c>
    </row>
    <row r="2" spans="1:25" x14ac:dyDescent="0.25">
      <c r="A2" s="9" t="s">
        <v>4</v>
      </c>
      <c r="B2" s="10"/>
      <c r="C2" s="10"/>
      <c r="D2" s="10"/>
      <c r="E2" s="10"/>
      <c r="F2" s="10"/>
      <c r="G2" s="10"/>
      <c r="H2" s="10"/>
      <c r="K2" s="11"/>
      <c r="L2" s="11"/>
      <c r="M2" s="11"/>
      <c r="N2" s="11"/>
      <c r="T2" s="11"/>
      <c r="U2" s="11"/>
      <c r="V2" s="11"/>
      <c r="W2" s="11"/>
      <c r="X2" s="12"/>
      <c r="Y2" s="12"/>
    </row>
    <row r="3" spans="1:25" ht="16.5" customHeight="1" x14ac:dyDescent="0.25">
      <c r="A3" s="86" t="s">
        <v>5</v>
      </c>
      <c r="B3" s="86" t="s">
        <v>6</v>
      </c>
      <c r="C3" s="87" t="s">
        <v>7</v>
      </c>
      <c r="D3" s="87" t="s">
        <v>8</v>
      </c>
      <c r="E3" s="86" t="s">
        <v>9</v>
      </c>
      <c r="F3" s="87" t="s">
        <v>10</v>
      </c>
      <c r="G3" s="87" t="s">
        <v>11</v>
      </c>
      <c r="H3" s="81" t="s">
        <v>0</v>
      </c>
      <c r="I3" s="86" t="s">
        <v>12</v>
      </c>
      <c r="J3" s="86" t="s">
        <v>13</v>
      </c>
      <c r="K3" s="80" t="s">
        <v>14</v>
      </c>
      <c r="L3" s="80"/>
      <c r="M3" s="80"/>
      <c r="N3" s="80"/>
      <c r="O3" s="80"/>
      <c r="P3" s="88" t="s">
        <v>15</v>
      </c>
      <c r="Q3" s="89"/>
      <c r="R3" s="89"/>
      <c r="S3" s="90"/>
      <c r="T3" s="80" t="s">
        <v>16</v>
      </c>
      <c r="U3" s="80"/>
      <c r="V3" s="80"/>
      <c r="W3" s="80"/>
      <c r="X3" s="81" t="s">
        <v>17</v>
      </c>
      <c r="Y3" s="81" t="s">
        <v>1</v>
      </c>
    </row>
    <row r="4" spans="1:25" s="11" customFormat="1" ht="36" customHeight="1" x14ac:dyDescent="0.25">
      <c r="A4" s="86"/>
      <c r="B4" s="86"/>
      <c r="C4" s="87"/>
      <c r="D4" s="87"/>
      <c r="E4" s="86"/>
      <c r="F4" s="87"/>
      <c r="G4" s="87"/>
      <c r="H4" s="81"/>
      <c r="I4" s="86"/>
      <c r="J4" s="86"/>
      <c r="K4" s="59" t="s">
        <v>18</v>
      </c>
      <c r="L4" s="60" t="s">
        <v>19</v>
      </c>
      <c r="M4" s="60" t="s">
        <v>20</v>
      </c>
      <c r="N4" s="60" t="s">
        <v>21</v>
      </c>
      <c r="O4" s="60" t="s">
        <v>22</v>
      </c>
      <c r="P4" s="60" t="s">
        <v>19</v>
      </c>
      <c r="Q4" s="60" t="s">
        <v>20</v>
      </c>
      <c r="R4" s="60" t="s">
        <v>21</v>
      </c>
      <c r="S4" s="60" t="s">
        <v>22</v>
      </c>
      <c r="T4" s="60" t="s">
        <v>19</v>
      </c>
      <c r="U4" s="60" t="s">
        <v>20</v>
      </c>
      <c r="V4" s="60" t="s">
        <v>21</v>
      </c>
      <c r="W4" s="60" t="s">
        <v>22</v>
      </c>
      <c r="X4" s="82"/>
      <c r="Y4" s="82"/>
    </row>
    <row r="5" spans="1:25" s="9" customFormat="1" ht="11.25" x14ac:dyDescent="0.2">
      <c r="A5" s="53" t="s">
        <v>25</v>
      </c>
      <c r="B5" s="53"/>
      <c r="C5" s="53"/>
      <c r="D5" s="53"/>
      <c r="E5" s="53"/>
      <c r="F5" s="53"/>
      <c r="G5" s="21"/>
      <c r="H5" s="22" t="s">
        <v>26</v>
      </c>
      <c r="I5" s="23"/>
      <c r="J5" s="2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4"/>
      <c r="X5" s="13"/>
      <c r="Y5" s="15" t="str">
        <f>IF(K5=0,"",(T5+U5+V5+W5)/K5)</f>
        <v/>
      </c>
    </row>
    <row r="6" spans="1:25" s="9" customFormat="1" ht="56.25" x14ac:dyDescent="0.2">
      <c r="A6" s="31"/>
      <c r="B6" s="31">
        <v>4</v>
      </c>
      <c r="C6" s="31"/>
      <c r="D6" s="31"/>
      <c r="E6" s="31"/>
      <c r="F6" s="31"/>
      <c r="G6" s="24"/>
      <c r="H6" s="25" t="s">
        <v>27</v>
      </c>
      <c r="I6" s="26"/>
      <c r="J6" s="2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7"/>
      <c r="X6" s="16"/>
      <c r="Y6" s="18" t="str">
        <f t="shared" ref="Y6:Y37" si="0">IF(K6=0,"",(T6+U6+V6+W6)/K6)</f>
        <v/>
      </c>
    </row>
    <row r="7" spans="1:25" s="9" customFormat="1" ht="45" x14ac:dyDescent="0.2">
      <c r="A7" s="31"/>
      <c r="B7" s="31"/>
      <c r="C7" s="31">
        <v>6</v>
      </c>
      <c r="D7" s="31"/>
      <c r="E7" s="31"/>
      <c r="F7" s="31"/>
      <c r="G7" s="24"/>
      <c r="H7" s="27" t="s">
        <v>28</v>
      </c>
      <c r="I7" s="26"/>
      <c r="J7" s="2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7"/>
      <c r="X7" s="16"/>
      <c r="Y7" s="18" t="str">
        <f t="shared" si="0"/>
        <v/>
      </c>
    </row>
    <row r="8" spans="1:25" s="9" customFormat="1" ht="56.25" x14ac:dyDescent="0.2">
      <c r="A8" s="31"/>
      <c r="B8" s="31"/>
      <c r="C8" s="31"/>
      <c r="D8" s="29">
        <v>6.1</v>
      </c>
      <c r="E8" s="30"/>
      <c r="F8" s="31"/>
      <c r="G8" s="31"/>
      <c r="H8" s="32" t="s">
        <v>29</v>
      </c>
      <c r="I8" s="33"/>
      <c r="J8" s="33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7"/>
      <c r="X8" s="16"/>
      <c r="Y8" s="92" t="str">
        <f t="shared" si="0"/>
        <v/>
      </c>
    </row>
    <row r="9" spans="1:25" s="9" customFormat="1" ht="11.25" x14ac:dyDescent="0.2">
      <c r="A9" s="31"/>
      <c r="B9" s="31"/>
      <c r="C9" s="31"/>
      <c r="D9" s="31"/>
      <c r="E9" s="31">
        <v>45</v>
      </c>
      <c r="F9" s="31"/>
      <c r="G9" s="31"/>
      <c r="H9" s="32" t="s">
        <v>30</v>
      </c>
      <c r="I9" s="33"/>
      <c r="J9" s="33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7"/>
      <c r="X9" s="16"/>
      <c r="Y9" s="92" t="str">
        <f t="shared" si="0"/>
        <v/>
      </c>
    </row>
    <row r="10" spans="1:25" s="9" customFormat="1" ht="27.75" customHeight="1" x14ac:dyDescent="0.2">
      <c r="A10" s="31"/>
      <c r="B10" s="31"/>
      <c r="C10" s="31"/>
      <c r="D10" s="31"/>
      <c r="E10" s="31"/>
      <c r="F10" s="31">
        <v>1</v>
      </c>
      <c r="G10" s="31"/>
      <c r="H10" s="34" t="s">
        <v>31</v>
      </c>
      <c r="I10" s="24"/>
      <c r="J10" s="24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7"/>
      <c r="X10" s="16"/>
      <c r="Y10" s="92" t="str">
        <f t="shared" si="0"/>
        <v/>
      </c>
    </row>
    <row r="11" spans="1:25" s="9" customFormat="1" ht="33.75" x14ac:dyDescent="0.2">
      <c r="A11" s="31"/>
      <c r="B11" s="31"/>
      <c r="C11" s="31"/>
      <c r="D11" s="31"/>
      <c r="E11" s="31"/>
      <c r="F11" s="31"/>
      <c r="G11" s="24">
        <v>1</v>
      </c>
      <c r="H11" s="35" t="s">
        <v>32</v>
      </c>
      <c r="I11" s="24" t="s">
        <v>33</v>
      </c>
      <c r="J11" s="24" t="s">
        <v>34</v>
      </c>
      <c r="K11" s="24">
        <f t="shared" ref="K11:K30" si="1">L11+M11+N11+O11</f>
        <v>50</v>
      </c>
      <c r="L11" s="24">
        <v>40</v>
      </c>
      <c r="M11" s="24">
        <v>10</v>
      </c>
      <c r="N11" s="24">
        <v>0</v>
      </c>
      <c r="O11" s="24">
        <v>0</v>
      </c>
      <c r="P11" s="24">
        <v>41</v>
      </c>
      <c r="Q11" s="24">
        <v>0</v>
      </c>
      <c r="R11" s="24"/>
      <c r="S11" s="24"/>
      <c r="T11" s="36">
        <v>41</v>
      </c>
      <c r="U11" s="37">
        <v>0</v>
      </c>
      <c r="V11" s="24">
        <v>8</v>
      </c>
      <c r="W11" s="28"/>
      <c r="X11" s="24">
        <f t="shared" ref="X11:X30" si="2">T11+U11+V11+W11</f>
        <v>49</v>
      </c>
      <c r="Y11" s="91">
        <f t="shared" si="0"/>
        <v>0.98</v>
      </c>
    </row>
    <row r="12" spans="1:25" s="9" customFormat="1" ht="101.25" x14ac:dyDescent="0.2">
      <c r="A12" s="31"/>
      <c r="B12" s="31"/>
      <c r="C12" s="31"/>
      <c r="D12" s="29">
        <v>6.2</v>
      </c>
      <c r="E12" s="30"/>
      <c r="F12" s="31"/>
      <c r="G12" s="31"/>
      <c r="H12" s="32" t="s">
        <v>35</v>
      </c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36"/>
      <c r="U12" s="37"/>
      <c r="V12" s="24"/>
      <c r="W12" s="28"/>
      <c r="X12" s="24"/>
      <c r="Y12" s="91" t="str">
        <f t="shared" si="0"/>
        <v/>
      </c>
    </row>
    <row r="13" spans="1:25" s="9" customFormat="1" ht="11.25" x14ac:dyDescent="0.2">
      <c r="A13" s="31"/>
      <c r="B13" s="31"/>
      <c r="C13" s="31"/>
      <c r="D13" s="31"/>
      <c r="E13" s="31">
        <v>45</v>
      </c>
      <c r="F13" s="31"/>
      <c r="G13" s="31"/>
      <c r="H13" s="32" t="s">
        <v>30</v>
      </c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36"/>
      <c r="U13" s="37"/>
      <c r="V13" s="24"/>
      <c r="W13" s="28"/>
      <c r="X13" s="24"/>
      <c r="Y13" s="91"/>
    </row>
    <row r="14" spans="1:25" s="9" customFormat="1" ht="27.75" customHeight="1" x14ac:dyDescent="0.2">
      <c r="A14" s="31"/>
      <c r="B14" s="31"/>
      <c r="C14" s="31"/>
      <c r="D14" s="31"/>
      <c r="E14" s="31"/>
      <c r="F14" s="31">
        <v>1</v>
      </c>
      <c r="G14" s="31"/>
      <c r="H14" s="34" t="s">
        <v>31</v>
      </c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36"/>
      <c r="U14" s="37"/>
      <c r="V14" s="24"/>
      <c r="W14" s="28"/>
      <c r="X14" s="24"/>
      <c r="Y14" s="91"/>
    </row>
    <row r="15" spans="1:25" s="9" customFormat="1" ht="33.75" x14ac:dyDescent="0.2">
      <c r="A15" s="39"/>
      <c r="B15" s="39"/>
      <c r="C15" s="39"/>
      <c r="D15" s="39"/>
      <c r="E15" s="39"/>
      <c r="F15" s="39"/>
      <c r="G15" s="24">
        <v>2</v>
      </c>
      <c r="H15" s="35" t="s">
        <v>36</v>
      </c>
      <c r="I15" s="24" t="s">
        <v>37</v>
      </c>
      <c r="J15" s="24" t="s">
        <v>34</v>
      </c>
      <c r="K15" s="24">
        <f t="shared" si="1"/>
        <v>130</v>
      </c>
      <c r="L15" s="24">
        <v>40</v>
      </c>
      <c r="M15" s="24">
        <v>30</v>
      </c>
      <c r="N15" s="24">
        <v>30</v>
      </c>
      <c r="O15" s="24">
        <v>30</v>
      </c>
      <c r="P15" s="24">
        <v>0</v>
      </c>
      <c r="Q15" s="24">
        <v>191</v>
      </c>
      <c r="R15" s="24"/>
      <c r="S15" s="24"/>
      <c r="T15" s="24">
        <v>0</v>
      </c>
      <c r="U15" s="37">
        <v>191</v>
      </c>
      <c r="V15" s="24">
        <v>18</v>
      </c>
      <c r="W15" s="28"/>
      <c r="X15" s="24">
        <f t="shared" si="2"/>
        <v>209</v>
      </c>
      <c r="Y15" s="91">
        <f t="shared" si="0"/>
        <v>1.6076923076923078</v>
      </c>
    </row>
    <row r="16" spans="1:25" s="9" customFormat="1" ht="56.25" x14ac:dyDescent="0.2">
      <c r="A16" s="39"/>
      <c r="B16" s="54"/>
      <c r="C16" s="31"/>
      <c r="D16" s="29">
        <v>6.3</v>
      </c>
      <c r="E16" s="30"/>
      <c r="F16" s="31"/>
      <c r="G16" s="31"/>
      <c r="H16" s="32" t="s">
        <v>38</v>
      </c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37"/>
      <c r="V16" s="24"/>
      <c r="W16" s="28"/>
      <c r="X16" s="24"/>
      <c r="Y16" s="91"/>
    </row>
    <row r="17" spans="1:25" s="9" customFormat="1" ht="11.25" x14ac:dyDescent="0.2">
      <c r="A17" s="39"/>
      <c r="B17" s="54"/>
      <c r="C17" s="31"/>
      <c r="D17" s="31"/>
      <c r="E17" s="31">
        <v>45</v>
      </c>
      <c r="F17" s="31"/>
      <c r="G17" s="31"/>
      <c r="H17" s="32" t="s">
        <v>30</v>
      </c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37"/>
      <c r="V17" s="24"/>
      <c r="W17" s="28"/>
      <c r="X17" s="24"/>
      <c r="Y17" s="91" t="str">
        <f t="shared" si="0"/>
        <v/>
      </c>
    </row>
    <row r="18" spans="1:25" s="9" customFormat="1" ht="33.75" x14ac:dyDescent="0.2">
      <c r="A18" s="39"/>
      <c r="B18" s="54"/>
      <c r="C18" s="54"/>
      <c r="D18" s="54"/>
      <c r="E18" s="39"/>
      <c r="F18" s="31">
        <v>2</v>
      </c>
      <c r="G18" s="39"/>
      <c r="H18" s="34" t="s">
        <v>39</v>
      </c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37"/>
      <c r="V18" s="24"/>
      <c r="W18" s="28"/>
      <c r="X18" s="24"/>
      <c r="Y18" s="91" t="str">
        <f t="shared" si="0"/>
        <v/>
      </c>
    </row>
    <row r="19" spans="1:25" s="9" customFormat="1" ht="45" x14ac:dyDescent="0.2">
      <c r="A19" s="39"/>
      <c r="B19" s="39"/>
      <c r="C19" s="39"/>
      <c r="D19" s="39"/>
      <c r="E19" s="39"/>
      <c r="F19" s="39"/>
      <c r="G19" s="24">
        <v>3</v>
      </c>
      <c r="H19" s="35" t="s">
        <v>40</v>
      </c>
      <c r="I19" s="24" t="s">
        <v>41</v>
      </c>
      <c r="J19" s="24" t="s">
        <v>34</v>
      </c>
      <c r="K19" s="24">
        <f t="shared" si="1"/>
        <v>134000</v>
      </c>
      <c r="L19" s="24">
        <v>100000</v>
      </c>
      <c r="M19" s="24">
        <v>24000</v>
      </c>
      <c r="N19" s="24">
        <v>2000</v>
      </c>
      <c r="O19" s="24">
        <v>8000</v>
      </c>
      <c r="P19" s="24">
        <v>100508</v>
      </c>
      <c r="Q19" s="24">
        <v>82108</v>
      </c>
      <c r="R19" s="24"/>
      <c r="S19" s="24"/>
      <c r="T19" s="24">
        <v>100508</v>
      </c>
      <c r="U19" s="37">
        <v>82108</v>
      </c>
      <c r="V19" s="24">
        <v>12145</v>
      </c>
      <c r="W19" s="28"/>
      <c r="X19" s="24">
        <f t="shared" si="2"/>
        <v>194761</v>
      </c>
      <c r="Y19" s="91">
        <f t="shared" si="0"/>
        <v>1.4534402985074626</v>
      </c>
    </row>
    <row r="20" spans="1:25" s="9" customFormat="1" ht="22.5" x14ac:dyDescent="0.2">
      <c r="A20" s="39"/>
      <c r="B20" s="39"/>
      <c r="C20" s="39"/>
      <c r="D20" s="39"/>
      <c r="E20" s="39"/>
      <c r="F20" s="39"/>
      <c r="G20" s="24">
        <v>4</v>
      </c>
      <c r="H20" s="35" t="s">
        <v>42</v>
      </c>
      <c r="I20" s="24" t="s">
        <v>43</v>
      </c>
      <c r="J20" s="24" t="s">
        <v>34</v>
      </c>
      <c r="K20" s="24">
        <f t="shared" si="1"/>
        <v>40</v>
      </c>
      <c r="L20" s="24">
        <v>5</v>
      </c>
      <c r="M20" s="24">
        <v>15</v>
      </c>
      <c r="N20" s="24">
        <v>10</v>
      </c>
      <c r="O20" s="24">
        <v>10</v>
      </c>
      <c r="P20" s="24">
        <v>5</v>
      </c>
      <c r="Q20" s="24">
        <v>27</v>
      </c>
      <c r="R20" s="24"/>
      <c r="S20" s="24"/>
      <c r="T20" s="24">
        <v>5</v>
      </c>
      <c r="U20" s="37">
        <v>27</v>
      </c>
      <c r="V20" s="24">
        <v>23</v>
      </c>
      <c r="W20" s="28"/>
      <c r="X20" s="24">
        <f t="shared" si="2"/>
        <v>55</v>
      </c>
      <c r="Y20" s="91">
        <f t="shared" si="0"/>
        <v>1.375</v>
      </c>
    </row>
    <row r="21" spans="1:25" s="9" customFormat="1" ht="67.5" x14ac:dyDescent="0.2">
      <c r="A21" s="39"/>
      <c r="B21" s="39"/>
      <c r="C21" s="39"/>
      <c r="D21" s="39"/>
      <c r="E21" s="39"/>
      <c r="F21" s="31">
        <v>3</v>
      </c>
      <c r="G21" s="31"/>
      <c r="H21" s="34" t="s">
        <v>44</v>
      </c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37"/>
      <c r="V21" s="24"/>
      <c r="W21" s="28"/>
      <c r="X21" s="24"/>
      <c r="Y21" s="38" t="str">
        <f t="shared" si="0"/>
        <v/>
      </c>
    </row>
    <row r="22" spans="1:25" s="9" customFormat="1" ht="45" x14ac:dyDescent="0.2">
      <c r="A22" s="39"/>
      <c r="B22" s="39"/>
      <c r="C22" s="39"/>
      <c r="D22" s="39"/>
      <c r="E22" s="39"/>
      <c r="F22" s="31"/>
      <c r="G22" s="24">
        <v>5</v>
      </c>
      <c r="H22" s="35" t="s">
        <v>45</v>
      </c>
      <c r="I22" s="24" t="s">
        <v>41</v>
      </c>
      <c r="J22" s="24" t="s">
        <v>46</v>
      </c>
      <c r="K22" s="24">
        <f t="shared" si="1"/>
        <v>60000</v>
      </c>
      <c r="L22" s="24">
        <v>0</v>
      </c>
      <c r="M22" s="24">
        <v>0</v>
      </c>
      <c r="N22" s="24">
        <v>0</v>
      </c>
      <c r="O22" s="24">
        <v>60000</v>
      </c>
      <c r="P22" s="24">
        <v>810</v>
      </c>
      <c r="Q22" s="24">
        <v>700</v>
      </c>
      <c r="R22" s="24"/>
      <c r="S22" s="24"/>
      <c r="T22" s="24">
        <v>810</v>
      </c>
      <c r="U22" s="37">
        <v>700</v>
      </c>
      <c r="V22" s="24">
        <v>795</v>
      </c>
      <c r="W22" s="28"/>
      <c r="X22" s="24">
        <f t="shared" si="2"/>
        <v>2305</v>
      </c>
      <c r="Y22" s="91">
        <f t="shared" si="0"/>
        <v>3.8416666666666668E-2</v>
      </c>
    </row>
    <row r="23" spans="1:25" s="9" customFormat="1" ht="45" x14ac:dyDescent="0.2">
      <c r="A23" s="39"/>
      <c r="B23" s="39"/>
      <c r="C23" s="39"/>
      <c r="D23" s="39"/>
      <c r="E23" s="39"/>
      <c r="F23" s="31"/>
      <c r="G23" s="24">
        <v>6</v>
      </c>
      <c r="H23" s="35" t="s">
        <v>47</v>
      </c>
      <c r="I23" s="24" t="s">
        <v>48</v>
      </c>
      <c r="J23" s="24" t="s">
        <v>46</v>
      </c>
      <c r="K23" s="24">
        <f t="shared" si="1"/>
        <v>40000</v>
      </c>
      <c r="L23" s="24">
        <v>0</v>
      </c>
      <c r="M23" s="24">
        <v>0</v>
      </c>
      <c r="N23" s="24">
        <v>0</v>
      </c>
      <c r="O23" s="24">
        <v>40000</v>
      </c>
      <c r="P23" s="24">
        <v>21477</v>
      </c>
      <c r="Q23" s="24">
        <v>12015</v>
      </c>
      <c r="R23" s="24"/>
      <c r="S23" s="24"/>
      <c r="T23" s="24">
        <v>21477</v>
      </c>
      <c r="U23" s="37">
        <v>12015</v>
      </c>
      <c r="V23" s="24">
        <v>9611</v>
      </c>
      <c r="W23" s="28"/>
      <c r="X23" s="24">
        <f t="shared" si="2"/>
        <v>43103</v>
      </c>
      <c r="Y23" s="91">
        <f t="shared" si="0"/>
        <v>1.0775749999999999</v>
      </c>
    </row>
    <row r="24" spans="1:25" s="9" customFormat="1" ht="56.25" x14ac:dyDescent="0.2">
      <c r="A24" s="39"/>
      <c r="B24" s="39"/>
      <c r="C24" s="39"/>
      <c r="D24" s="39"/>
      <c r="E24" s="39"/>
      <c r="F24" s="31"/>
      <c r="G24" s="24">
        <v>7</v>
      </c>
      <c r="H24" s="35" t="s">
        <v>49</v>
      </c>
      <c r="I24" s="24" t="s">
        <v>50</v>
      </c>
      <c r="J24" s="24" t="s">
        <v>34</v>
      </c>
      <c r="K24" s="24">
        <f t="shared" si="1"/>
        <v>1400</v>
      </c>
      <c r="L24" s="24">
        <v>300</v>
      </c>
      <c r="M24" s="24">
        <v>400</v>
      </c>
      <c r="N24" s="24">
        <v>300</v>
      </c>
      <c r="O24" s="24">
        <v>400</v>
      </c>
      <c r="P24" s="24">
        <v>397</v>
      </c>
      <c r="Q24" s="24">
        <v>401</v>
      </c>
      <c r="R24" s="24"/>
      <c r="S24" s="24"/>
      <c r="T24" s="24">
        <v>397</v>
      </c>
      <c r="U24" s="37">
        <v>401</v>
      </c>
      <c r="V24" s="24">
        <v>473</v>
      </c>
      <c r="W24" s="28"/>
      <c r="X24" s="24">
        <f t="shared" si="2"/>
        <v>1271</v>
      </c>
      <c r="Y24" s="91">
        <f t="shared" si="0"/>
        <v>0.90785714285714281</v>
      </c>
    </row>
    <row r="25" spans="1:25" s="9" customFormat="1" ht="45" x14ac:dyDescent="0.2">
      <c r="A25" s="39"/>
      <c r="B25" s="39"/>
      <c r="C25" s="39"/>
      <c r="D25" s="39"/>
      <c r="E25" s="39"/>
      <c r="F25" s="31"/>
      <c r="G25" s="24">
        <v>8</v>
      </c>
      <c r="H25" s="35" t="s">
        <v>51</v>
      </c>
      <c r="I25" s="24" t="s">
        <v>52</v>
      </c>
      <c r="J25" s="24" t="s">
        <v>34</v>
      </c>
      <c r="K25" s="24">
        <f t="shared" si="1"/>
        <v>18</v>
      </c>
      <c r="L25" s="24">
        <v>0</v>
      </c>
      <c r="M25" s="24">
        <v>9</v>
      </c>
      <c r="N25" s="24">
        <v>5</v>
      </c>
      <c r="O25" s="24">
        <v>4</v>
      </c>
      <c r="P25" s="24">
        <v>0</v>
      </c>
      <c r="Q25" s="24">
        <v>0</v>
      </c>
      <c r="R25" s="24"/>
      <c r="S25" s="24"/>
      <c r="T25" s="24">
        <v>0</v>
      </c>
      <c r="U25" s="37">
        <v>0</v>
      </c>
      <c r="V25" s="24">
        <v>1</v>
      </c>
      <c r="W25" s="28"/>
      <c r="X25" s="24">
        <f t="shared" si="2"/>
        <v>1</v>
      </c>
      <c r="Y25" s="91">
        <f t="shared" si="0"/>
        <v>5.5555555555555552E-2</v>
      </c>
    </row>
    <row r="26" spans="1:25" s="9" customFormat="1" ht="22.5" x14ac:dyDescent="0.2">
      <c r="A26" s="39"/>
      <c r="B26" s="39"/>
      <c r="C26" s="39"/>
      <c r="D26" s="39"/>
      <c r="E26" s="39"/>
      <c r="F26" s="31">
        <v>4</v>
      </c>
      <c r="G26" s="31"/>
      <c r="H26" s="34" t="s">
        <v>53</v>
      </c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37"/>
      <c r="V26" s="24"/>
      <c r="W26" s="28"/>
      <c r="X26" s="24"/>
      <c r="Y26" s="91" t="str">
        <f t="shared" si="0"/>
        <v/>
      </c>
    </row>
    <row r="27" spans="1:25" s="9" customFormat="1" ht="33.75" x14ac:dyDescent="0.2">
      <c r="A27" s="39"/>
      <c r="B27" s="39"/>
      <c r="C27" s="39"/>
      <c r="D27" s="39"/>
      <c r="E27" s="39"/>
      <c r="F27" s="31"/>
      <c r="G27" s="24">
        <v>9</v>
      </c>
      <c r="H27" s="35" t="s">
        <v>54</v>
      </c>
      <c r="I27" s="24" t="s">
        <v>55</v>
      </c>
      <c r="J27" s="24" t="s">
        <v>34</v>
      </c>
      <c r="K27" s="24">
        <f t="shared" si="1"/>
        <v>16</v>
      </c>
      <c r="L27" s="24">
        <v>2</v>
      </c>
      <c r="M27" s="24">
        <v>6</v>
      </c>
      <c r="N27" s="24">
        <v>2</v>
      </c>
      <c r="O27" s="24">
        <v>6</v>
      </c>
      <c r="P27" s="24">
        <v>2</v>
      </c>
      <c r="Q27" s="24">
        <v>16</v>
      </c>
      <c r="R27" s="24"/>
      <c r="S27" s="24"/>
      <c r="T27" s="24">
        <v>2</v>
      </c>
      <c r="U27" s="37">
        <v>16</v>
      </c>
      <c r="V27" s="24">
        <v>6</v>
      </c>
      <c r="W27" s="28"/>
      <c r="X27" s="24">
        <f t="shared" si="2"/>
        <v>24</v>
      </c>
      <c r="Y27" s="91">
        <f t="shared" si="0"/>
        <v>1.5</v>
      </c>
    </row>
    <row r="28" spans="1:25" s="9" customFormat="1" ht="33.75" x14ac:dyDescent="0.2">
      <c r="A28" s="39"/>
      <c r="B28" s="39"/>
      <c r="C28" s="39"/>
      <c r="D28" s="39"/>
      <c r="E28" s="39"/>
      <c r="F28" s="31"/>
      <c r="G28" s="24">
        <v>10</v>
      </c>
      <c r="H28" s="35" t="s">
        <v>56</v>
      </c>
      <c r="I28" s="24" t="s">
        <v>48</v>
      </c>
      <c r="J28" s="24" t="s">
        <v>46</v>
      </c>
      <c r="K28" s="24">
        <f t="shared" si="1"/>
        <v>14000</v>
      </c>
      <c r="L28" s="24">
        <v>0</v>
      </c>
      <c r="M28" s="24">
        <v>0</v>
      </c>
      <c r="N28" s="24">
        <v>0</v>
      </c>
      <c r="O28" s="24">
        <v>14000</v>
      </c>
      <c r="P28" s="24">
        <v>16857</v>
      </c>
      <c r="Q28" s="24">
        <v>8064</v>
      </c>
      <c r="R28" s="24"/>
      <c r="S28" s="24"/>
      <c r="T28" s="24">
        <v>16857</v>
      </c>
      <c r="U28" s="37">
        <v>8064</v>
      </c>
      <c r="V28" s="24">
        <v>4777</v>
      </c>
      <c r="W28" s="28"/>
      <c r="X28" s="24">
        <f t="shared" si="2"/>
        <v>29698</v>
      </c>
      <c r="Y28" s="91">
        <f t="shared" si="0"/>
        <v>2.1212857142857144</v>
      </c>
    </row>
    <row r="29" spans="1:25" s="9" customFormat="1" ht="45" x14ac:dyDescent="0.2">
      <c r="A29" s="39"/>
      <c r="B29" s="39"/>
      <c r="C29" s="39"/>
      <c r="D29" s="39"/>
      <c r="E29" s="39"/>
      <c r="F29" s="31">
        <v>5</v>
      </c>
      <c r="G29" s="31"/>
      <c r="H29" s="34" t="s">
        <v>57</v>
      </c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37"/>
      <c r="V29" s="24"/>
      <c r="W29" s="28"/>
      <c r="X29" s="24"/>
      <c r="Y29" s="91" t="str">
        <f t="shared" si="0"/>
        <v/>
      </c>
    </row>
    <row r="30" spans="1:25" s="9" customFormat="1" ht="45" x14ac:dyDescent="0.2">
      <c r="A30" s="39"/>
      <c r="B30" s="39"/>
      <c r="C30" s="39"/>
      <c r="D30" s="39"/>
      <c r="E30" s="39"/>
      <c r="F30" s="31"/>
      <c r="G30" s="24">
        <v>11</v>
      </c>
      <c r="H30" s="35" t="s">
        <v>58</v>
      </c>
      <c r="I30" s="24" t="s">
        <v>59</v>
      </c>
      <c r="J30" s="24" t="s">
        <v>34</v>
      </c>
      <c r="K30" s="24">
        <f t="shared" si="1"/>
        <v>270</v>
      </c>
      <c r="L30" s="24">
        <v>120</v>
      </c>
      <c r="M30" s="24">
        <v>0</v>
      </c>
      <c r="N30" s="24">
        <v>150</v>
      </c>
      <c r="O30" s="24">
        <v>0</v>
      </c>
      <c r="P30" s="24">
        <v>121</v>
      </c>
      <c r="Q30" s="24">
        <v>0</v>
      </c>
      <c r="R30" s="24"/>
      <c r="S30" s="24"/>
      <c r="T30" s="24">
        <v>121</v>
      </c>
      <c r="U30" s="37">
        <v>0</v>
      </c>
      <c r="V30" s="24">
        <v>0</v>
      </c>
      <c r="W30" s="28"/>
      <c r="X30" s="24">
        <f t="shared" si="2"/>
        <v>121</v>
      </c>
      <c r="Y30" s="91">
        <f>IF(K30=0,"",(T30+U30+V30+W30)/K30)</f>
        <v>0.44814814814814813</v>
      </c>
    </row>
    <row r="31" spans="1:25" s="9" customFormat="1" ht="33.75" x14ac:dyDescent="0.2">
      <c r="A31" s="39"/>
      <c r="B31" s="31" t="s">
        <v>60</v>
      </c>
      <c r="C31" s="31"/>
      <c r="D31" s="31"/>
      <c r="E31" s="31"/>
      <c r="F31" s="31"/>
      <c r="G31" s="31"/>
      <c r="H31" s="40" t="s">
        <v>61</v>
      </c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37"/>
      <c r="V31" s="24"/>
      <c r="W31" s="28"/>
      <c r="X31" s="24"/>
      <c r="Y31" s="91" t="str">
        <f t="shared" si="0"/>
        <v/>
      </c>
    </row>
    <row r="32" spans="1:25" s="9" customFormat="1" ht="57.75" customHeight="1" x14ac:dyDescent="0.2">
      <c r="A32" s="39"/>
      <c r="B32" s="31"/>
      <c r="C32" s="31">
        <v>4</v>
      </c>
      <c r="D32" s="31"/>
      <c r="E32" s="31"/>
      <c r="F32" s="31"/>
      <c r="G32" s="31"/>
      <c r="H32" s="40" t="s">
        <v>62</v>
      </c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37"/>
      <c r="V32" s="24"/>
      <c r="W32" s="28"/>
      <c r="X32" s="24"/>
      <c r="Y32" s="91" t="str">
        <f t="shared" si="0"/>
        <v/>
      </c>
    </row>
    <row r="33" spans="1:25" s="9" customFormat="1" ht="90" x14ac:dyDescent="0.2">
      <c r="A33" s="39"/>
      <c r="B33" s="31"/>
      <c r="C33" s="31"/>
      <c r="D33" s="31" t="s">
        <v>63</v>
      </c>
      <c r="E33" s="31"/>
      <c r="F33" s="31"/>
      <c r="G33" s="31"/>
      <c r="H33" s="40" t="s">
        <v>64</v>
      </c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46"/>
      <c r="U33" s="37"/>
      <c r="V33" s="24"/>
      <c r="W33" s="24"/>
      <c r="X33" s="24"/>
      <c r="Y33" s="38" t="str">
        <f t="shared" si="0"/>
        <v/>
      </c>
    </row>
    <row r="34" spans="1:25" s="9" customFormat="1" ht="15" customHeight="1" x14ac:dyDescent="0.2">
      <c r="A34" s="39"/>
      <c r="B34" s="39"/>
      <c r="C34" s="39"/>
      <c r="D34" s="39"/>
      <c r="E34" s="31">
        <v>45</v>
      </c>
      <c r="F34" s="31"/>
      <c r="G34" s="31"/>
      <c r="H34" s="32" t="s">
        <v>30</v>
      </c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37"/>
      <c r="V34" s="24"/>
      <c r="W34" s="24"/>
      <c r="X34" s="24"/>
      <c r="Y34" s="38" t="str">
        <f t="shared" si="0"/>
        <v/>
      </c>
    </row>
    <row r="35" spans="1:25" ht="45" customHeight="1" x14ac:dyDescent="0.25">
      <c r="A35" s="55"/>
      <c r="B35" s="55"/>
      <c r="C35" s="55"/>
      <c r="D35" s="55"/>
      <c r="E35" s="31"/>
      <c r="F35" s="31">
        <v>6</v>
      </c>
      <c r="G35" s="31"/>
      <c r="H35" s="34" t="s">
        <v>65</v>
      </c>
      <c r="I35" s="24"/>
      <c r="J35" s="24"/>
      <c r="K35" s="47"/>
      <c r="L35" s="24"/>
      <c r="M35" s="24"/>
      <c r="N35" s="24"/>
      <c r="O35" s="24"/>
      <c r="P35" s="24"/>
      <c r="Q35" s="24"/>
      <c r="R35" s="47"/>
      <c r="S35" s="47"/>
      <c r="T35" s="24"/>
      <c r="U35" s="37"/>
      <c r="V35" s="24"/>
      <c r="W35" s="24"/>
      <c r="X35" s="24"/>
      <c r="Y35" s="38" t="str">
        <f t="shared" si="0"/>
        <v/>
      </c>
    </row>
    <row r="36" spans="1:25" ht="34.5" x14ac:dyDescent="0.25">
      <c r="A36" s="55"/>
      <c r="B36" s="55"/>
      <c r="C36" s="55"/>
      <c r="D36" s="56"/>
      <c r="E36" s="56"/>
      <c r="F36" s="57"/>
      <c r="G36" s="37">
        <v>12</v>
      </c>
      <c r="H36" s="41" t="s">
        <v>66</v>
      </c>
      <c r="I36" s="24" t="s">
        <v>55</v>
      </c>
      <c r="J36" s="24" t="s">
        <v>46</v>
      </c>
      <c r="K36" s="24">
        <v>2</v>
      </c>
      <c r="L36" s="24">
        <v>0</v>
      </c>
      <c r="M36" s="24">
        <v>0</v>
      </c>
      <c r="N36" s="24">
        <v>0</v>
      </c>
      <c r="O36" s="24">
        <v>2</v>
      </c>
      <c r="P36" s="24">
        <v>0</v>
      </c>
      <c r="Q36" s="24">
        <v>0</v>
      </c>
      <c r="R36" s="47"/>
      <c r="S36" s="47"/>
      <c r="T36" s="24">
        <v>0</v>
      </c>
      <c r="U36" s="37">
        <v>0</v>
      </c>
      <c r="V36" s="24">
        <v>0</v>
      </c>
      <c r="W36" s="24"/>
      <c r="X36" s="24">
        <f t="shared" ref="X36:X37" si="3">T36+U36+V36+W36</f>
        <v>0</v>
      </c>
      <c r="Y36" s="38">
        <f>IF(K36=0,"",(T36+U36+V36+W36)/K36)</f>
        <v>0</v>
      </c>
    </row>
    <row r="37" spans="1:25" ht="23.25" x14ac:dyDescent="0.25">
      <c r="A37" s="58"/>
      <c r="B37" s="58"/>
      <c r="C37" s="58"/>
      <c r="D37" s="58"/>
      <c r="E37" s="58"/>
      <c r="F37" s="20"/>
      <c r="G37" s="42">
        <v>13</v>
      </c>
      <c r="H37" s="43" t="s">
        <v>67</v>
      </c>
      <c r="I37" s="42" t="s">
        <v>68</v>
      </c>
      <c r="J37" s="42" t="s">
        <v>46</v>
      </c>
      <c r="K37" s="42">
        <v>100</v>
      </c>
      <c r="L37" s="42">
        <v>0</v>
      </c>
      <c r="M37" s="42">
        <v>0</v>
      </c>
      <c r="N37" s="42">
        <v>0</v>
      </c>
      <c r="O37" s="42">
        <v>100</v>
      </c>
      <c r="P37" s="42">
        <v>0</v>
      </c>
      <c r="Q37" s="42">
        <v>0</v>
      </c>
      <c r="R37" s="48"/>
      <c r="S37" s="48"/>
      <c r="T37" s="42">
        <v>0</v>
      </c>
      <c r="U37" s="44">
        <v>0</v>
      </c>
      <c r="V37" s="42">
        <v>0</v>
      </c>
      <c r="W37" s="42"/>
      <c r="X37" s="42">
        <f t="shared" si="3"/>
        <v>0</v>
      </c>
      <c r="Y37" s="45">
        <f t="shared" si="0"/>
        <v>0</v>
      </c>
    </row>
    <row r="38" spans="1:25" x14ac:dyDescent="0.25">
      <c r="D38" s="67" t="s">
        <v>23</v>
      </c>
      <c r="E38" s="67"/>
      <c r="F38" s="67"/>
      <c r="G38" s="69">
        <f>(COUNT(G8:G37))</f>
        <v>13</v>
      </c>
    </row>
    <row r="39" spans="1:25" x14ac:dyDescent="0.25">
      <c r="D39" s="68"/>
      <c r="E39" s="68"/>
      <c r="F39" s="68"/>
      <c r="G39" s="70"/>
    </row>
    <row r="40" spans="1:25" ht="15.75" thickBot="1" x14ac:dyDescent="0.3">
      <c r="D40" s="93"/>
      <c r="E40" s="93"/>
      <c r="F40" s="93"/>
      <c r="G40" s="94"/>
    </row>
    <row r="41" spans="1:25" ht="21.75" customHeight="1" thickBot="1" x14ac:dyDescent="0.3">
      <c r="A41" s="9" t="s">
        <v>24</v>
      </c>
      <c r="L41" s="71" t="s">
        <v>79</v>
      </c>
      <c r="M41" s="72"/>
      <c r="N41" s="72"/>
      <c r="O41" s="72"/>
      <c r="P41" s="72"/>
      <c r="Q41" s="72"/>
      <c r="R41" s="73"/>
    </row>
    <row r="42" spans="1:25" ht="15" customHeight="1" x14ac:dyDescent="0.25">
      <c r="L42" s="77" t="s">
        <v>70</v>
      </c>
      <c r="M42" s="78"/>
      <c r="N42" s="78"/>
      <c r="O42" s="78"/>
      <c r="P42" s="78"/>
      <c r="Q42" s="79"/>
      <c r="R42" s="49">
        <v>5</v>
      </c>
    </row>
    <row r="43" spans="1:25" ht="15" customHeight="1" x14ac:dyDescent="0.25">
      <c r="L43" s="61" t="s">
        <v>71</v>
      </c>
      <c r="M43" s="62"/>
      <c r="N43" s="62"/>
      <c r="O43" s="62"/>
      <c r="P43" s="62"/>
      <c r="Q43" s="63"/>
      <c r="R43" s="50">
        <v>6</v>
      </c>
    </row>
    <row r="44" spans="1:25" ht="15" customHeight="1" x14ac:dyDescent="0.25">
      <c r="L44" s="61" t="s">
        <v>72</v>
      </c>
      <c r="M44" s="62"/>
      <c r="N44" s="62"/>
      <c r="O44" s="62"/>
      <c r="P44" s="62"/>
      <c r="Q44" s="63"/>
      <c r="R44" s="50">
        <v>0</v>
      </c>
    </row>
    <row r="45" spans="1:25" ht="15" customHeight="1" x14ac:dyDescent="0.25">
      <c r="L45" s="61" t="s">
        <v>73</v>
      </c>
      <c r="M45" s="62"/>
      <c r="N45" s="62"/>
      <c r="O45" s="62"/>
      <c r="P45" s="62"/>
      <c r="Q45" s="63"/>
      <c r="R45" s="50">
        <v>0</v>
      </c>
    </row>
    <row r="46" spans="1:25" ht="15" customHeight="1" x14ac:dyDescent="0.25">
      <c r="L46" s="61" t="s">
        <v>74</v>
      </c>
      <c r="M46" s="62"/>
      <c r="N46" s="62"/>
      <c r="O46" s="62"/>
      <c r="P46" s="62"/>
      <c r="Q46" s="63"/>
      <c r="R46" s="50">
        <v>0</v>
      </c>
    </row>
    <row r="47" spans="1:25" ht="15.75" customHeight="1" thickBot="1" x14ac:dyDescent="0.3">
      <c r="L47" s="64" t="s">
        <v>75</v>
      </c>
      <c r="M47" s="65"/>
      <c r="N47" s="65"/>
      <c r="O47" s="65"/>
      <c r="P47" s="65"/>
      <c r="Q47" s="66"/>
      <c r="R47" s="51">
        <v>2</v>
      </c>
    </row>
    <row r="48" spans="1:25" ht="15.75" customHeight="1" thickBot="1" x14ac:dyDescent="0.3">
      <c r="L48" s="71" t="s">
        <v>76</v>
      </c>
      <c r="M48" s="72"/>
      <c r="N48" s="72"/>
      <c r="O48" s="72"/>
      <c r="P48" s="72"/>
      <c r="Q48" s="73"/>
      <c r="R48" s="52">
        <f>SUM(R42:R47)</f>
        <v>13</v>
      </c>
    </row>
    <row r="49" spans="12:18" ht="21.75" customHeight="1" thickBot="1" x14ac:dyDescent="0.3">
      <c r="L49" s="74" t="s">
        <v>77</v>
      </c>
      <c r="M49" s="75"/>
      <c r="N49" s="75"/>
      <c r="O49" s="75"/>
      <c r="P49" s="75"/>
      <c r="Q49" s="75"/>
      <c r="R49" s="76"/>
    </row>
  </sheetData>
  <sheetProtection selectLockedCells="1"/>
  <mergeCells count="27">
    <mergeCell ref="T3:W3"/>
    <mergeCell ref="X3:X4"/>
    <mergeCell ref="Y3:Y4"/>
    <mergeCell ref="H1:V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O3"/>
    <mergeCell ref="P3:S3"/>
    <mergeCell ref="L48:Q48"/>
    <mergeCell ref="L49:R49"/>
    <mergeCell ref="L42:Q42"/>
    <mergeCell ref="L43:Q43"/>
    <mergeCell ref="L44:Q44"/>
    <mergeCell ref="L45:Q45"/>
    <mergeCell ref="L46:Q46"/>
    <mergeCell ref="L47:Q47"/>
    <mergeCell ref="D38:F39"/>
    <mergeCell ref="G38:G39"/>
    <mergeCell ref="L41:R41"/>
  </mergeCells>
  <pageMargins left="3.937007874015748E-2" right="0.23622047244094491" top="0.74803149606299213" bottom="0.74803149606299213" header="0.31496062992125984" footer="0.31496062992125984"/>
  <pageSetup scale="82" fitToHeight="10" orientation="landscape" r:id="rId1"/>
  <headerFooter scaleWithDoc="0" alignWithMargins="0">
    <oddHeader>&amp;C&amp;"-,Negrita"&amp;13SISTEMA ESTATAL DE EVALUACIÓN
&amp;12PROGRAMA OPERATIVO ANUAL 2016&amp;R&amp;"-,Negrita"ETCA III-15-A
POA - 2016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ETCA-III-15-A</vt:lpstr>
      <vt:lpstr>'ETCA-III-15-A'!Área_de_impresión</vt:lpstr>
      <vt:lpstr>'ETCA-III-15-A'!Títulos_a_imprimir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LAVEAGA</dc:creator>
  <cp:lastModifiedBy>usuario</cp:lastModifiedBy>
  <cp:lastPrinted>2016-10-14T17:46:16Z</cp:lastPrinted>
  <dcterms:created xsi:type="dcterms:W3CDTF">2014-03-28T01:13:38Z</dcterms:created>
  <dcterms:modified xsi:type="dcterms:W3CDTF">2016-10-14T20:32:08Z</dcterms:modified>
</cp:coreProperties>
</file>