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25" windowWidth="15480" windowHeight="6135" firstSheet="1" activeTab="1"/>
  </bookViews>
  <sheets>
    <sheet name="PLANTELES JULIO" sheetId="1" state="hidden" r:id="rId1"/>
    <sheet name="GTOS CAMINO DIC 17  (2)" sheetId="15" r:id="rId2"/>
    <sheet name="DIRECCIÓN GENERAL" sheetId="3" state="hidden" r:id="rId3"/>
  </sheets>
  <definedNames>
    <definedName name="_xlnm.Print_Area" localSheetId="1">'GTOS CAMINO DIC 17  (2)'!$A$1:$D$42</definedName>
  </definedNames>
  <calcPr calcId="145621"/>
</workbook>
</file>

<file path=xl/calcChain.xml><?xml version="1.0" encoding="utf-8"?>
<calcChain xmlns="http://schemas.openxmlformats.org/spreadsheetml/2006/main">
  <c r="D34" i="15" l="1"/>
  <c r="D33" i="15"/>
  <c r="D32" i="15"/>
  <c r="D31" i="15"/>
  <c r="D30" i="15"/>
  <c r="D29" i="15"/>
  <c r="D28" i="15"/>
  <c r="D27" i="15"/>
  <c r="D23" i="15"/>
  <c r="D22" i="15"/>
  <c r="D21" i="15"/>
  <c r="D20" i="15"/>
  <c r="D18" i="15"/>
  <c r="D17" i="15"/>
  <c r="D16" i="15"/>
  <c r="D15" i="15"/>
  <c r="D14" i="15"/>
  <c r="D13" i="15"/>
  <c r="D11" i="15"/>
  <c r="D9" i="15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<sst xmlns="http://schemas.openxmlformats.org/spreadsheetml/2006/main" count="269" uniqueCount="144">
  <si>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</si>
  <si>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</si>
  <si>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</si>
  <si>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</si>
  <si>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</si>
  <si>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</si>
  <si>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</si>
  <si>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</si>
  <si>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</si>
  <si>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</si>
  <si>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</si>
  <si>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</si>
  <si>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</si>
  <si>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</si>
  <si>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</si>
  <si>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</si>
  <si>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</si>
  <si>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</si>
  <si>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</si>
  <si>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</si>
  <si>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</si>
  <si>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</si>
  <si>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</si>
  <si>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</si>
  <si>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</si>
  <si>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</si>
  <si>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</si>
  <si>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</si>
  <si>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</si>
  <si>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</si>
  <si>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</si>
  <si>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</si>
  <si>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</si>
  <si>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</si>
  <si>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</si>
  <si>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</si>
  <si>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</si>
  <si>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</si>
  <si>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</si>
  <si>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</si>
  <si>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</si>
  <si>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</si>
  <si>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</si>
  <si>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</si>
  <si>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</si>
  <si>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</si>
  <si>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</si>
  <si>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</si>
  <si>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</si>
  <si>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</si>
  <si>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</si>
  <si>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</si>
  <si>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</si>
  <si>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</si>
  <si>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</si>
  <si>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</si>
  <si>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</si>
  <si>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</si>
  <si>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</si>
  <si>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</si>
  <si>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</si>
  <si>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</si>
  <si>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</si>
  <si>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</si>
  <si>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</si>
  <si>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</si>
  <si>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</si>
  <si>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</si>
  <si>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</si>
  <si>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</si>
  <si>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</si>
  <si>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</si>
  <si>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</si>
  <si>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</si>
  <si>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</si>
  <si>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</si>
  <si>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</si>
  <si>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</si>
  <si>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</si>
  <si>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</si>
  <si>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</si>
  <si>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</si>
  <si>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</si>
  <si>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</si>
  <si>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</si>
  <si>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</si>
  <si>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</si>
  <si>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</si>
  <si>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</si>
  <si>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</si>
  <si>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</si>
  <si>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</si>
  <si>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</si>
  <si>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</si>
  <si>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DOCENTE</t>
  </si>
  <si>
    <t>JEFE DE PROYECTO</t>
  </si>
  <si>
    <t>ANA LUISA MORA OJEDA</t>
  </si>
  <si>
    <t>SUBJEFE TÉCNICO ESPECIALISTA</t>
  </si>
  <si>
    <t>JUAN MANUEL ESTRADA PÉREZ</t>
  </si>
  <si>
    <t>AVE MARÍA MUÑOZ GARCÍA</t>
  </si>
  <si>
    <t>FRANCISCO CARLOS SILVA TOLEDO</t>
  </si>
  <si>
    <t>LEOPOLDO PLAZA RUÍZ</t>
  </si>
  <si>
    <t>Periodo comprendido: DICIEMBRE 2017</t>
  </si>
  <si>
    <t>Fecha de Actualización:  ENERO   2018</t>
  </si>
  <si>
    <t xml:space="preserve">ALFREDO LAGARRETA CASTAÑEDA </t>
  </si>
  <si>
    <t xml:space="preserve">DIRECTOR DE PLANTEL </t>
  </si>
  <si>
    <t>ASISTIR A REUNIÓN PARA LA ELABORACIÓN DE ESTRUCTURA ACADÉMICA 2017-2018.2 DÍAS 05 Y 06 DICIEMBRE 2017</t>
  </si>
  <si>
    <t>PEDRO ORTÍZ ALVAREZ</t>
  </si>
  <si>
    <t>ROBERTO ÁVILA ESPEJO</t>
  </si>
  <si>
    <t xml:space="preserve">ASISTENCIA DE EQUIPO DE CABOTS DE PLANTEL CABORCA, A CAPACITACIÓN EN INSTALACIONES DEL TECNOLÓGICO DE MONTERREY, CAMPUS HERMOSILLO DÍA 13 DICIEMBRE 2017 </t>
  </si>
  <si>
    <t>FRANCISCO JAVIER IBARRA MENDIVIL</t>
  </si>
  <si>
    <t>ASISTIR A CURSO DE CAPACITACIÓN EN DIRECCIÓN ACADÉMICA SERVICIOS ESCOLARES</t>
  </si>
  <si>
    <t>GUILLERMINA BARRAGÁN GONZÁLEZ</t>
  </si>
  <si>
    <t>ATENDER REUNIÓN CON PADRES DE FAMILIA EN PLANTEL CONALEP CABORCA</t>
  </si>
  <si>
    <t>ASISTIR A REUNIÓN CON AUTORIDADES DE LA PRESIDENCIA MJNICIPAL DE CANANEA A FIN DE DARLE SEGUIMIENTO A LA CONSTRUCCIÓN DEL EDIFICIO DEL PLANTEL CONALEP EN ESE MUNICIPIO.</t>
  </si>
  <si>
    <t>LUIS FRANCISCO LÓPEZ CONTRERAS</t>
  </si>
  <si>
    <t>ASISTIR A PLANTELES NAVOJOA, OBREGÓN, GUAYMAS Y EMPALME, A SEGUIMIENTO DE OBSERVACIONES AL PLANTEL NAVOJOA Y RECOLECCIÓN DE QUEJAS DE BUZONES SONORA.</t>
  </si>
  <si>
    <t>RENÉ SANTA CRUZ LUNA</t>
  </si>
  <si>
    <t>VISITA A PLANTELES GUAYMAS, EMPALME, OBREGÓN, NAVOJOA Y HUATABAMPO PARA ENTREGA VALES DE DESPENSA A PERSONAL DOCENTE</t>
  </si>
  <si>
    <t>DANIEL ANTONIO CHÁVEZ ARMENTA</t>
  </si>
  <si>
    <t>ASISTIR A PLANTELES GUAYMAS, EMPALME, OBREGÓN, NAVOJOA Y HUATABAMPO, PARA ENTREGA DE VALES DE DESPENSA A PERSONAL ADMINISTRATIVO</t>
  </si>
  <si>
    <t>ASISTENTE DE SERVICIOS BÁSICOS</t>
  </si>
  <si>
    <t>CYNTHIA LIZETH  MONTIJO CRUZ</t>
  </si>
  <si>
    <t>ASISTIR A SAN LUIS RÍO COLORADO, SON., A REUNIÓN CON REPRESENTANTES DE EMPRESAS LOCALES PARA PRESENTACIÓN DEL PROGRAMA DE FORMACIÓN DUAL APRENDIZAJE EN LA EMPRESA.</t>
  </si>
  <si>
    <t>ASISTIR A PLANTELES DEL SUR DEL ESTADO TEMA: ACADÉMICO-ADMINISTRATIVO.</t>
  </si>
  <si>
    <t>ASISTIR A REVISIÓN VEHÍCULAR Y ATENCIÓN A BUZONES EN PLANTELES AGUA PRIETA, NOGALES Y MAGDALENA.</t>
  </si>
  <si>
    <t>MARÍA GPE. CEBALLOS HERNÁNDEZ</t>
  </si>
  <si>
    <t>SIFUENTES CHAVARRÍA ANA ALICIA</t>
  </si>
  <si>
    <t>RISK FONTES RAMONA</t>
  </si>
  <si>
    <t>DELEGADA DEL SUTCONALEP</t>
  </si>
  <si>
    <t xml:space="preserve">BOLETOS DE AVIÓN PARA ASISTIR A LA CIUDAD DE MÉXICO, ACOMPAÑANDO A MTRO. ERNESTO LUCAS HOPKINS, SECRETARIO DE EDUCACIÓN Y CULTURA DEL ESTADO, A REUNIÓN DE TRABAJO CON EL LIC., OTTO GRANADOS ROLDÁN, SUBSRIO. DE PLANEACIÓN, EVALUACIÓN Y COORDINACIÓN DE LA SEP A FIN DE GESTIONAR RECURSOS PARA LOS SUBSISTEMAS COBACH, CECYTES Y CONALEP </t>
  </si>
  <si>
    <t>BOLETOS DE AVIÓN PARA ASISTIR A SAN LUIS RÍO COLORADO A PARTICIPAR EN CONFERENCIA DE PROMOCIÓN DEL PROGRAMA APRENDIZAJE EN LA EMPRESA IMPARTIDA POR  LIC. LEE QUIROGA</t>
  </si>
  <si>
    <t>BOLETOS DE AVIÓN PARA ASISTIR A REUNIONES DE TRABAJO CON FUNCIONARIOS: MTRO. ADOLFO RODRÍGUEZ TERRAZAS, DIRECTOR DE FINANZAS DEL ISSSTE Y CON EL C.P. JORGE ALFREDO CORTÉS GARCÍA, JEFE DE SERVICIOS DE INGRESOS DE FOVISSSTE, EN LA CIUDAD DE MÉXICO, A FIN DE DARLE SEGUIMIENTO AL TEMA DE APORTACIONES INSTITUCIONALES PARA LA SEGURIDAD SOCIAL DE DOCENTES.</t>
  </si>
  <si>
    <t>BOLETOS DE AVIÓN PARAASISTIR A REUNIONES DE TRABAJO CON FUNCIONARIOS: MTRO. ADOLFO RODRÍGUEZ TERRAZAS, DIRECTOR DE FINANZAS DEL ISSSTE Y CON EL C.P. JORGE ALFREDO CORTÉS GARCÍA, JEFE DE SERVICIOS DE INGRESOS DE FOVISSSTE, EN LA CIUDAD DE MÉXICO, A FIN DE DARLE SEGUIMIENTO AL TEMA DE APORTACIONES INSTITUCIONALES PARA LA SEGURIDAD SOCIAL DE DOCENTES.</t>
  </si>
  <si>
    <t xml:space="preserve">BOLETOS DE AVIÓN PARA ASISTIR A LA CIUDAD Y PUERTO DE ACAPULCO, GRO. A REUNIÓN CON REPRESENTANTES ESTATALES DE SUTCONALEP </t>
  </si>
  <si>
    <t xml:space="preserve">BOLETOS DE AVIÓN PARAASISTIR A LA CIUDAD Y PUERTO DE ACAPULCO, GRO. A REUNIÓN CON REPRESENTANTES ESTATALES DE SUTCONALEP </t>
  </si>
  <si>
    <t>BOLETOS DE AVIÓN PARA ASISTIR A LA CIUDAD DE MÉXICO, A LAS ACCIONES Y TRÁMITES ANTE LA SEP PARA ATENDER ASUNTOS RELACIONADOS CON LA APLICACIÓN DE RECURSOS  DE FAETA.</t>
  </si>
  <si>
    <t xml:space="preserve">BOLETOS DE AVIÓN PARA ASISTIR A LA PRESENTACIÓN DEL MATERIAL VIDEOGRÁFICO : "USO DE GEOGEBRA" </t>
  </si>
  <si>
    <t xml:space="preserve">BOLETOS DE AVIÓN PARA ASISTIR A TORREÓN, COAHUILA, ACOMPAÑANDO A EQUIPO CABOTS DEL PLANTEL CABORCA Y DOCENTE JUAN MANUEL ESTRADAPÉREZ, QUIENES ASISTIRÁN A CURSO DE CAPACITACIÓN Y ENTREGA DE MATERIAL. </t>
  </si>
  <si>
    <t>REEMBOLSO EXCEDENTE DE COMBUSTIBLE POR PARTICIPACIÓN EN EL CONCURSO ESTATAL DE ROBÓTICA, LLEVADO A CABO EL DÍA 24 DE NOVIEMBRE 2017</t>
  </si>
  <si>
    <t>LEVANTAMIENTO DE ACTA Y NOTIFICACIÓN A PLANTEL CONALEP NOGALES</t>
  </si>
  <si>
    <t>ASISTIR A PLANTELES MAGDALENA, NOGALES, CANANEA, AGUA PRIETA Y NACOZARI PARA ENTREGA DE VALES DE DESPENSA A PERSONAL ADMINISTRATIVO</t>
  </si>
  <si>
    <t xml:space="preserve">BOLETOS DE AVIÓN PARA ASISTIR A TORREÓN, COAHUILA, ACOMPAÑANDO A EQUIPO CABOTS DEL PLANTEL CABORCA Y DOCENTE JUAN MANUEL ESTRADA PÉREZ, QUIENES ASISTIRÁN A CURSO DE CAPACITACIÓN Y ENTREGA DE MATERIAL. </t>
  </si>
  <si>
    <t>GASTOS DE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</si>
</sst>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663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2" fillId="0" borderId="0" applyNumberFormat="0" applyFill="0" applyBorder="0" applyAlignment="0" applyProtection="0"/>
    <xf numFmtId="0" fontId="10" fillId="0" borderId="0"/>
    <xf numFmtId="0" fontId="6" fillId="0" borderId="0"/>
  </cellStyleXfs>
  <cellXfs count="8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/>
    <xf numFmtId="0" fontId="6" fillId="8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44" fontId="4" fillId="0" borderId="0" xfId="0" applyNumberFormat="1" applyFont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center" wrapText="1"/>
    </xf>
    <xf numFmtId="4" fontId="0" fillId="8" borderId="0" xfId="0" applyNumberFormat="1" applyFill="1"/>
    <xf numFmtId="0" fontId="9" fillId="9" borderId="0" xfId="0" applyFont="1" applyFill="1" applyAlignment="1">
      <alignment horizontal="left"/>
    </xf>
    <xf numFmtId="0" fontId="4" fillId="0" borderId="2" xfId="0" applyFont="1" applyFill="1" applyBorder="1" applyAlignment="1">
      <alignment horizontal="justify" vertical="center" wrapText="1"/>
    </xf>
    <xf numFmtId="4" fontId="6" fillId="8" borderId="0" xfId="0" applyNumberFormat="1" applyFont="1" applyFill="1" applyBorder="1" applyAlignment="1">
      <alignment horizontal="justify" vertical="center" wrapText="1"/>
    </xf>
    <xf numFmtId="0" fontId="8" fillId="9" borderId="0" xfId="0" applyFont="1" applyFill="1" applyAlignment="1">
      <alignment horizontal="center"/>
    </xf>
    <xf numFmtId="0" fontId="13" fillId="1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distributed" wrapText="1"/>
    </xf>
    <xf numFmtId="4" fontId="4" fillId="0" borderId="2" xfId="0" applyNumberFormat="1" applyFont="1" applyFill="1" applyBorder="1" applyAlignment="1">
      <alignment vertical="distributed" wrapText="1"/>
    </xf>
    <xf numFmtId="0" fontId="1" fillId="0" borderId="0" xfId="0" applyFont="1" applyBorder="1" applyAlignment="1">
      <alignment horizontal="center"/>
    </xf>
    <xf numFmtId="0" fontId="9" fillId="9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8" fillId="9" borderId="0" xfId="0" applyFont="1" applyFill="1" applyAlignment="1">
      <alignment horizontal="center"/>
    </xf>
    <xf numFmtId="0" fontId="0" fillId="0" borderId="0" xfId="0" applyBorder="1" applyAlignment="1">
      <alignment horizontal="center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772583</xdr:colOff>
      <xdr:row>38</xdr:row>
      <xdr:rowOff>63500</xdr:rowOff>
    </xdr:from>
    <xdr:to>
      <xdr:col>3</xdr:col>
      <xdr:colOff>1016000</xdr:colOff>
      <xdr:row>41</xdr:row>
      <xdr:rowOff>116416</xdr:rowOff>
    </xdr:to>
    <xdr:sp macro="" textlink="">
      <xdr:nvSpPr>
        <xdr:cNvPr id="2" name="1 CuadroTexto"/>
        <xdr:cNvSpPr txBox="1"/>
      </xdr:nvSpPr>
      <xdr:spPr>
        <a:xfrm>
          <a:off x="772583" y="20097750"/>
          <a:ext cx="9493250" cy="6244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  <a:endParaRPr lang="es-MX" b="1">
            <a:effectLst/>
          </a:endParaRPr>
        </a:p>
        <a:p>
          <a:r>
            <a:rPr lang="es-MX" sz="1100" b="1"/>
            <a:t>    C.  JUDITH</a:t>
          </a:r>
          <a:r>
            <a:rPr lang="es-MX" sz="1100" b="1" baseline="0"/>
            <a:t> YADIRA MC GREW MORENO                                        C.P.  NORMA LARA LÓPEZ                                     LIC. MARIO FROILAN SOLTERO CONTRERAS</a:t>
          </a:r>
        </a:p>
        <a:p>
          <a:r>
            <a:rPr lang="es-MX" sz="1100" b="1" baseline="0"/>
            <a:t>                              Elaboró                                                                                            Revisó                                                                                         Autorizó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82" t="s">
        <v>12</v>
      </c>
      <c r="B1" s="82"/>
      <c r="C1" s="82"/>
      <c r="D1" s="82"/>
      <c r="E1" s="82"/>
      <c r="F1" s="82"/>
      <c r="G1" s="82"/>
      <c r="H1" s="82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="90" zoomScaleNormal="70" zoomScaleSheetLayoutView="90" workbookViewId="0">
      <selection activeCell="B48" sqref="B48"/>
    </sheetView>
  </sheetViews>
  <sheetFormatPr baseColWidth="10" defaultRowHeight="15" x14ac:dyDescent="0.25"/>
  <cols>
    <col min="1" max="1" width="44.5703125" customWidth="1"/>
    <col min="2" max="2" width="32.28515625" style="67" customWidth="1"/>
    <col min="3" max="3" width="61.85546875" style="67" customWidth="1"/>
    <col min="4" max="4" width="15.85546875" style="67" customWidth="1"/>
  </cols>
  <sheetData>
    <row r="1" spans="1:5" s="68" customFormat="1" ht="27.75" customHeight="1" x14ac:dyDescent="0.25">
      <c r="A1" s="84" t="s">
        <v>90</v>
      </c>
      <c r="B1" s="84"/>
      <c r="C1" s="84"/>
      <c r="D1" s="84"/>
    </row>
    <row r="2" spans="1:5" s="68" customFormat="1" ht="27" customHeight="1" x14ac:dyDescent="0.25">
      <c r="A2" s="85" t="s">
        <v>143</v>
      </c>
      <c r="B2" s="85"/>
      <c r="C2" s="85"/>
      <c r="D2" s="85"/>
    </row>
    <row r="3" spans="1:5" s="68" customFormat="1" ht="20.100000000000001" customHeight="1" x14ac:dyDescent="0.25">
      <c r="A3" s="83" t="s">
        <v>102</v>
      </c>
      <c r="B3" s="83"/>
      <c r="C3" s="83"/>
      <c r="D3" s="83"/>
    </row>
    <row r="4" spans="1:5" s="68" customFormat="1" ht="20.100000000000001" customHeight="1" x14ac:dyDescent="0.25">
      <c r="A4" s="74" t="s">
        <v>103</v>
      </c>
      <c r="B4" s="77"/>
      <c r="C4" s="77"/>
      <c r="D4" s="77"/>
    </row>
    <row r="5" spans="1:5" s="68" customFormat="1" ht="45.75" customHeight="1" x14ac:dyDescent="0.25">
      <c r="A5" s="78" t="s">
        <v>0</v>
      </c>
      <c r="B5" s="78" t="s">
        <v>91</v>
      </c>
      <c r="C5" s="78" t="s">
        <v>92</v>
      </c>
      <c r="D5" s="78" t="s">
        <v>93</v>
      </c>
    </row>
    <row r="6" spans="1:5" s="68" customFormat="1" ht="25.5" x14ac:dyDescent="0.25">
      <c r="A6" s="79" t="s">
        <v>104</v>
      </c>
      <c r="B6" s="75" t="s">
        <v>105</v>
      </c>
      <c r="C6" s="80" t="s">
        <v>106</v>
      </c>
      <c r="D6" s="81">
        <v>3121</v>
      </c>
      <c r="E6" s="73"/>
    </row>
    <row r="7" spans="1:5" s="68" customFormat="1" ht="25.5" x14ac:dyDescent="0.25">
      <c r="A7" s="79" t="s">
        <v>107</v>
      </c>
      <c r="B7" s="75" t="s">
        <v>105</v>
      </c>
      <c r="C7" s="80" t="s">
        <v>106</v>
      </c>
      <c r="D7" s="81">
        <v>1148</v>
      </c>
      <c r="E7" s="73"/>
    </row>
    <row r="8" spans="1:5" s="68" customFormat="1" ht="25.5" x14ac:dyDescent="0.25">
      <c r="A8" s="79" t="s">
        <v>108</v>
      </c>
      <c r="B8" s="75" t="s">
        <v>105</v>
      </c>
      <c r="C8" s="80" t="s">
        <v>106</v>
      </c>
      <c r="D8" s="81">
        <v>1967.59</v>
      </c>
      <c r="E8" s="73"/>
    </row>
    <row r="9" spans="1:5" s="68" customFormat="1" ht="38.25" x14ac:dyDescent="0.25">
      <c r="A9" s="79" t="s">
        <v>98</v>
      </c>
      <c r="B9" s="75" t="s">
        <v>94</v>
      </c>
      <c r="C9" s="80" t="s">
        <v>109</v>
      </c>
      <c r="D9" s="81">
        <f>1984.8+360</f>
        <v>2344.8000000000002</v>
      </c>
      <c r="E9" s="73"/>
    </row>
    <row r="10" spans="1:5" s="68" customFormat="1" ht="25.5" x14ac:dyDescent="0.25">
      <c r="A10" s="79" t="s">
        <v>110</v>
      </c>
      <c r="B10" s="75" t="s">
        <v>95</v>
      </c>
      <c r="C10" s="80" t="s">
        <v>111</v>
      </c>
      <c r="D10" s="81">
        <v>560</v>
      </c>
      <c r="E10" s="73"/>
    </row>
    <row r="11" spans="1:5" s="68" customFormat="1" ht="25.5" x14ac:dyDescent="0.25">
      <c r="A11" s="79" t="s">
        <v>100</v>
      </c>
      <c r="B11" s="75" t="s">
        <v>46</v>
      </c>
      <c r="C11" s="80" t="s">
        <v>113</v>
      </c>
      <c r="D11" s="81">
        <f>1225.87+358</f>
        <v>1583.87</v>
      </c>
      <c r="E11" s="73"/>
    </row>
    <row r="12" spans="1:5" s="68" customFormat="1" ht="38.25" x14ac:dyDescent="0.25">
      <c r="A12" s="79" t="s">
        <v>100</v>
      </c>
      <c r="B12" s="75" t="s">
        <v>46</v>
      </c>
      <c r="C12" s="80" t="s">
        <v>139</v>
      </c>
      <c r="D12" s="81">
        <v>444.49</v>
      </c>
      <c r="E12" s="73"/>
    </row>
    <row r="13" spans="1:5" s="68" customFormat="1" ht="51" x14ac:dyDescent="0.25">
      <c r="A13" s="79" t="s">
        <v>100</v>
      </c>
      <c r="B13" s="75" t="s">
        <v>46</v>
      </c>
      <c r="C13" s="80" t="s">
        <v>114</v>
      </c>
      <c r="D13" s="81">
        <f>1330.69+800+198</f>
        <v>2328.69</v>
      </c>
      <c r="E13" s="73"/>
    </row>
    <row r="14" spans="1:5" s="68" customFormat="1" ht="38.25" x14ac:dyDescent="0.25">
      <c r="A14" s="79" t="s">
        <v>115</v>
      </c>
      <c r="B14" s="75" t="s">
        <v>95</v>
      </c>
      <c r="C14" s="80" t="s">
        <v>116</v>
      </c>
      <c r="D14" s="81">
        <f>400+1196.25+426.09+360</f>
        <v>2382.34</v>
      </c>
      <c r="E14" s="73"/>
    </row>
    <row r="15" spans="1:5" s="68" customFormat="1" ht="38.25" x14ac:dyDescent="0.25">
      <c r="A15" s="79" t="s">
        <v>101</v>
      </c>
      <c r="B15" s="75" t="s">
        <v>75</v>
      </c>
      <c r="C15" s="80" t="s">
        <v>118</v>
      </c>
      <c r="D15" s="81">
        <f>1515.25+756.03+360</f>
        <v>2631.2799999999997</v>
      </c>
      <c r="E15" s="73"/>
    </row>
    <row r="16" spans="1:5" s="68" customFormat="1" ht="25.5" x14ac:dyDescent="0.25">
      <c r="A16" s="79" t="s">
        <v>119</v>
      </c>
      <c r="B16" s="75" t="s">
        <v>97</v>
      </c>
      <c r="C16" s="80" t="s">
        <v>140</v>
      </c>
      <c r="D16" s="81">
        <f>1515.25+245.63+198</f>
        <v>1958.88</v>
      </c>
      <c r="E16" s="73"/>
    </row>
    <row r="17" spans="1:5" s="68" customFormat="1" ht="38.25" x14ac:dyDescent="0.25">
      <c r="A17" s="79" t="s">
        <v>101</v>
      </c>
      <c r="B17" s="75" t="s">
        <v>75</v>
      </c>
      <c r="C17" s="80" t="s">
        <v>120</v>
      </c>
      <c r="D17" s="81">
        <f>1196.3+300+180</f>
        <v>1676.3</v>
      </c>
      <c r="E17" s="73"/>
    </row>
    <row r="18" spans="1:5" s="68" customFormat="1" ht="38.25" x14ac:dyDescent="0.25">
      <c r="A18" s="79" t="s">
        <v>117</v>
      </c>
      <c r="B18" s="75" t="s">
        <v>121</v>
      </c>
      <c r="C18" s="80" t="s">
        <v>141</v>
      </c>
      <c r="D18" s="81">
        <f>1515.25+1100.07+74</f>
        <v>2689.3199999999997</v>
      </c>
      <c r="E18" s="73"/>
    </row>
    <row r="19" spans="1:5" s="68" customFormat="1" ht="51" x14ac:dyDescent="0.25">
      <c r="A19" s="79" t="s">
        <v>122</v>
      </c>
      <c r="B19" s="75" t="s">
        <v>95</v>
      </c>
      <c r="C19" s="80" t="s">
        <v>123</v>
      </c>
      <c r="D19" s="81">
        <v>666</v>
      </c>
      <c r="E19" s="73"/>
    </row>
    <row r="20" spans="1:5" s="68" customFormat="1" ht="25.5" x14ac:dyDescent="0.25">
      <c r="A20" s="79" t="s">
        <v>100</v>
      </c>
      <c r="B20" s="75" t="s">
        <v>46</v>
      </c>
      <c r="C20" s="80" t="s">
        <v>124</v>
      </c>
      <c r="D20" s="81">
        <f>1355.8+500+32</f>
        <v>1887.8</v>
      </c>
      <c r="E20" s="73"/>
    </row>
    <row r="21" spans="1:5" s="68" customFormat="1" ht="25.5" x14ac:dyDescent="0.25">
      <c r="A21" s="79" t="s">
        <v>115</v>
      </c>
      <c r="B21" s="75" t="s">
        <v>95</v>
      </c>
      <c r="C21" s="80" t="s">
        <v>125</v>
      </c>
      <c r="D21" s="81">
        <f>1196.25+811.59+198</f>
        <v>2205.84</v>
      </c>
      <c r="E21" s="73"/>
    </row>
    <row r="22" spans="1:5" s="68" customFormat="1" ht="89.25" x14ac:dyDescent="0.25">
      <c r="A22" s="79" t="s">
        <v>100</v>
      </c>
      <c r="B22" s="75" t="s">
        <v>46</v>
      </c>
      <c r="C22" s="80" t="s">
        <v>130</v>
      </c>
      <c r="D22" s="81">
        <f>2777+464</f>
        <v>3241</v>
      </c>
      <c r="E22" s="73"/>
    </row>
    <row r="23" spans="1:5" s="68" customFormat="1" ht="51" x14ac:dyDescent="0.25">
      <c r="A23" s="79" t="s">
        <v>100</v>
      </c>
      <c r="B23" s="75" t="s">
        <v>46</v>
      </c>
      <c r="C23" s="80" t="s">
        <v>131</v>
      </c>
      <c r="D23" s="81">
        <f>2822+464</f>
        <v>3286</v>
      </c>
      <c r="E23" s="73"/>
    </row>
    <row r="24" spans="1:5" s="68" customFormat="1" ht="89.25" x14ac:dyDescent="0.25">
      <c r="A24" s="79" t="s">
        <v>126</v>
      </c>
      <c r="B24" s="75" t="s">
        <v>94</v>
      </c>
      <c r="C24" s="80" t="s">
        <v>132</v>
      </c>
      <c r="D24" s="81">
        <v>2355.33</v>
      </c>
      <c r="E24" s="73"/>
    </row>
    <row r="25" spans="1:5" s="68" customFormat="1" ht="89.25" x14ac:dyDescent="0.25">
      <c r="A25" s="79" t="s">
        <v>127</v>
      </c>
      <c r="B25" s="75" t="s">
        <v>94</v>
      </c>
      <c r="C25" s="80" t="s">
        <v>132</v>
      </c>
      <c r="D25" s="81">
        <v>2355.33</v>
      </c>
      <c r="E25" s="73"/>
    </row>
    <row r="26" spans="1:5" s="68" customFormat="1" ht="89.25" x14ac:dyDescent="0.25">
      <c r="A26" s="79" t="s">
        <v>128</v>
      </c>
      <c r="B26" s="75" t="s">
        <v>94</v>
      </c>
      <c r="C26" s="80" t="s">
        <v>132</v>
      </c>
      <c r="D26" s="81">
        <v>2355.33</v>
      </c>
      <c r="E26" s="73"/>
    </row>
    <row r="27" spans="1:5" s="68" customFormat="1" ht="89.25" x14ac:dyDescent="0.25">
      <c r="A27" s="79" t="s">
        <v>100</v>
      </c>
      <c r="B27" s="75" t="s">
        <v>46</v>
      </c>
      <c r="C27" s="80" t="s">
        <v>133</v>
      </c>
      <c r="D27" s="81">
        <f>4209+464</f>
        <v>4673</v>
      </c>
      <c r="E27" s="73"/>
    </row>
    <row r="28" spans="1:5" s="68" customFormat="1" ht="89.25" x14ac:dyDescent="0.25">
      <c r="A28" s="79" t="s">
        <v>100</v>
      </c>
      <c r="B28" s="75" t="s">
        <v>46</v>
      </c>
      <c r="C28" s="80" t="s">
        <v>132</v>
      </c>
      <c r="D28" s="81">
        <f>1390+348</f>
        <v>1738</v>
      </c>
      <c r="E28" s="73"/>
    </row>
    <row r="29" spans="1:5" s="68" customFormat="1" ht="38.25" x14ac:dyDescent="0.25">
      <c r="A29" s="79" t="s">
        <v>112</v>
      </c>
      <c r="B29" s="75" t="s">
        <v>129</v>
      </c>
      <c r="C29" s="80" t="s">
        <v>134</v>
      </c>
      <c r="D29" s="81">
        <f>6015+464</f>
        <v>6479</v>
      </c>
      <c r="E29" s="73"/>
    </row>
    <row r="30" spans="1:5" s="68" customFormat="1" ht="38.25" x14ac:dyDescent="0.25">
      <c r="A30" s="79" t="s">
        <v>112</v>
      </c>
      <c r="B30" s="75" t="s">
        <v>129</v>
      </c>
      <c r="C30" s="80" t="s">
        <v>135</v>
      </c>
      <c r="D30" s="81">
        <f>1000+348</f>
        <v>1348</v>
      </c>
      <c r="E30" s="73"/>
    </row>
    <row r="31" spans="1:5" s="68" customFormat="1" ht="51" x14ac:dyDescent="0.25">
      <c r="A31" s="79" t="s">
        <v>99</v>
      </c>
      <c r="B31" s="75" t="s">
        <v>95</v>
      </c>
      <c r="C31" s="80" t="s">
        <v>136</v>
      </c>
      <c r="D31" s="81">
        <f>5418+464</f>
        <v>5882</v>
      </c>
      <c r="E31" s="73"/>
    </row>
    <row r="32" spans="1:5" s="68" customFormat="1" ht="25.5" x14ac:dyDescent="0.25">
      <c r="A32" s="79" t="s">
        <v>96</v>
      </c>
      <c r="B32" s="75" t="s">
        <v>94</v>
      </c>
      <c r="C32" s="80" t="s">
        <v>137</v>
      </c>
      <c r="D32" s="81">
        <f>2529+2809.3+464</f>
        <v>5802.3</v>
      </c>
      <c r="E32" s="73"/>
    </row>
    <row r="33" spans="1:5" s="68" customFormat="1" ht="51" x14ac:dyDescent="0.25">
      <c r="A33" s="79" t="s">
        <v>100</v>
      </c>
      <c r="B33" s="75" t="s">
        <v>46</v>
      </c>
      <c r="C33" s="80" t="s">
        <v>138</v>
      </c>
      <c r="D33" s="81">
        <f>7388+299</f>
        <v>7687</v>
      </c>
      <c r="E33" s="73"/>
    </row>
    <row r="34" spans="1:5" s="68" customFormat="1" ht="51" x14ac:dyDescent="0.25">
      <c r="A34" s="79" t="s">
        <v>100</v>
      </c>
      <c r="B34" s="75" t="s">
        <v>46</v>
      </c>
      <c r="C34" s="80" t="s">
        <v>142</v>
      </c>
      <c r="D34" s="81">
        <f>8313+299</f>
        <v>8612</v>
      </c>
      <c r="E34" s="73"/>
    </row>
    <row r="35" spans="1:5" s="68" customFormat="1" x14ac:dyDescent="0.25">
      <c r="A35" s="72"/>
      <c r="B35" s="72"/>
      <c r="C35" s="69"/>
      <c r="D35" s="76"/>
    </row>
    <row r="36" spans="1:5" s="68" customFormat="1" x14ac:dyDescent="0.25">
      <c r="A36" s="72"/>
      <c r="B36" s="72"/>
      <c r="C36" s="69"/>
      <c r="D36" s="69"/>
    </row>
    <row r="37" spans="1:5" s="67" customFormat="1" x14ac:dyDescent="0.25">
      <c r="A37" s="70"/>
      <c r="B37" s="71"/>
      <c r="C37" s="86"/>
      <c r="E37"/>
    </row>
    <row r="38" spans="1:5" s="67" customFormat="1" x14ac:dyDescent="0.25">
      <c r="A38" s="70"/>
      <c r="B38" s="71"/>
      <c r="C38" s="86"/>
      <c r="E38"/>
    </row>
    <row r="39" spans="1:5" s="67" customFormat="1" x14ac:dyDescent="0.25">
      <c r="A39" s="70"/>
      <c r="B39" s="71"/>
      <c r="E39"/>
    </row>
    <row r="40" spans="1:5" s="67" customFormat="1" x14ac:dyDescent="0.25">
      <c r="A40" s="70"/>
      <c r="B40" s="71"/>
      <c r="E40"/>
    </row>
  </sheetData>
  <mergeCells count="3">
    <mergeCell ref="A1:D1"/>
    <mergeCell ref="A2:D2"/>
    <mergeCell ref="A3:D3"/>
  </mergeCells>
  <pageMargins left="0.31496062992125984" right="0.11811023622047245" top="0.74803149606299213" bottom="0.74803149606299213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82" t="s">
        <v>12</v>
      </c>
      <c r="B1" s="82"/>
      <c r="C1" s="82"/>
      <c r="D1" s="82"/>
      <c r="E1" s="82"/>
      <c r="F1" s="82"/>
      <c r="G1" s="82"/>
      <c r="H1" s="82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PLANTELES JULIO</vt:lpstr>
      <vt:lpstr>GTOS CAMINO DIC 17  (2)</vt:lpstr>
      <vt:lpstr>DIRECCIÓN GENERAL</vt:lpstr>
      <vt:lpstr>'GTOS CAMINO DIC 17  (2)'!Área_de_impresión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2018-02-02T18:42:55Z</cp:lastPrinted>
  <dcterms:created xsi:type="dcterms:W3CDTF">2012-08-15T19:06:55Z</dcterms:created>
  <dcterms:modified xsi:type="dcterms:W3CDTF">2018-02-02T18:49:44Z</dcterms:modified>
</cp:coreProperties>
</file>