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15480" windowHeight="6195" tabRatio="808" firstSheet="2" activeTab="2"/>
  </bookViews>
  <sheets>
    <sheet name="PLANTELES JULIO" sheetId="1" state="hidden" r:id="rId1"/>
    <sheet name="DIRECCIÓN GENERAL" sheetId="3" state="hidden" r:id="rId2"/>
    <sheet name="GASTOS DE CAMINO FEBRERO 2019" sheetId="39" r:id="rId3"/>
  </sheets>
  <definedNames>
    <definedName name="_xlnm.Print_Area" localSheetId="2">'GASTOS DE CAMINO FEBRERO 2019'!$A$1:$I$56</definedName>
    <definedName name="_xlnm.Print_Titles" localSheetId="2">'GASTOS DE CAMINO FEBRERO 2019'!$1:$6</definedName>
  </definedNames>
  <calcPr calcId="145621"/>
</workbook>
</file>

<file path=xl/calcChain.xml><?xml version="1.0" encoding="utf-8"?>
<calcChain xmlns="http://schemas.openxmlformats.org/spreadsheetml/2006/main">
  <c r="G33" i="39" l="1"/>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30" i="39" s="1"/>
  <c r="H29" i="39"/>
  <c r="F29" i="39"/>
  <c r="H28" i="39"/>
  <c r="F28" i="39"/>
  <c r="H27" i="39"/>
  <c r="F27" i="39"/>
  <c r="H26" i="39"/>
  <c r="F26" i="39"/>
  <c r="H25" i="39"/>
  <c r="F25" i="39"/>
  <c r="G24" i="39"/>
  <c r="F24" i="39"/>
  <c r="H24" i="39" s="1"/>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9"/>
  <c r="H12" i="39" s="1"/>
  <c r="G11" i="39"/>
  <c r="F11" i="39"/>
  <c r="G10" i="39"/>
  <c r="F10" i="39"/>
  <c r="G9" i="39"/>
  <c r="H9" i="39"/>
  <c r="F8" i="39"/>
  <c r="H8" i="39" s="1"/>
  <c r="F7" i="39"/>
  <c r="H7" i="39" s="1"/>
  <c r="H10" i="39" l="1"/>
  <c r="H11" i="39"/>
  <c r="H23" i="39"/>
  <c r="F26" i="3" l="1"/>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<sst xmlns="http://schemas.openxmlformats.org/spreadsheetml/2006/main" count="339" uniqueCount="155">
  <si>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</si>
  <si>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</si>
  <si>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</si>
  <si>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</si>
  <si>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</si>
  <si>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</si>
  <si>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</si>
  <si>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</si>
  <si>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</si>
  <si>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</si>
  <si>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</si>
  <si>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</si>
  <si>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</si>
  <si>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</si>
  <si>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</si>
  <si>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</si>
  <si>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</si>
  <si>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</si>
  <si>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</si>
  <si>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</si>
  <si>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</si>
  <si>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</si>
  <si>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</si>
  <si>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</si>
  <si>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</si>
  <si>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</si>
  <si>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</si>
  <si>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</si>
  <si>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</si>
  <si>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</si>
  <si>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</si>
  <si>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</si>
  <si>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</si>
  <si>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</si>
  <si>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</si>
  <si>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</si>
  <si>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</si>
  <si>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</si>
  <si>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</si>
  <si>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</si>
  <si>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</si>
  <si>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</si>
  <si>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</si>
  <si>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</si>
  <si>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</si>
  <si>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</si>
  <si>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</si>
  <si>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</si>
  <si>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</si>
  <si>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</si>
  <si>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</si>
  <si>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</si>
  <si>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</si>
  <si>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</si>
  <si>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</si>
  <si>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</si>
  <si>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</si>
  <si>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</si>
  <si>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</si>
  <si>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</si>
  <si>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</si>
  <si>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</si>
  <si>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</si>
  <si>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</si>
  <si>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</si>
  <si>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</si>
  <si>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</si>
  <si>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</si>
  <si>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</si>
  <si>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</si>
  <si>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</si>
  <si>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</si>
  <si>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</si>
  <si>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</si>
  <si>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</si>
  <si>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</si>
  <si>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</si>
  <si>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</si>
  <si>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</si>
  <si>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</si>
  <si>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</si>
  <si>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</si>
  <si>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</si>
  <si>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</si>
  <si>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</si>
  <si>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</si>
  <si>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</si>
  <si>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</si>
  <si>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</si>
  <si>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</si>
  <si>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</si>
  <si>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CARGO</t>
  </si>
  <si>
    <t>COMISIÓN</t>
  </si>
  <si>
    <t>GASTOS DE CAMINO</t>
  </si>
  <si>
    <t>VIATICOS</t>
  </si>
  <si>
    <t>TOTAL VIATICOS</t>
  </si>
  <si>
    <t>TOTAL DE VIATICOS</t>
  </si>
  <si>
    <t>PLANTEL</t>
  </si>
  <si>
    <t>DIRECCION GENERAL</t>
  </si>
  <si>
    <t>DIA</t>
  </si>
  <si>
    <t>FRANCISCO CARLOS SILVA TOLEDO</t>
  </si>
  <si>
    <t>JEFE DE PROYECTO</t>
  </si>
  <si>
    <t>NAVOJOA</t>
  </si>
  <si>
    <t>JUAN ARIEL ENRIQUEZ ENRIQUEZ</t>
  </si>
  <si>
    <t>DANIEL OMAR ANGULO AVALOS</t>
  </si>
  <si>
    <t>Periodo comprendido: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</si>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</sst>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color theme="2" tint="-0.89999084444715716"/>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05">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center"/>
    </xf>
    <xf numFmtId="14" fontId="3" fillId="8" borderId="0" xfId="0" applyNumberFormat="1" applyFont="1" applyFill="1"/>
    <xf numFmtId="14" fontId="3" fillId="0" borderId="0" xfId="0" applyNumberFormat="1" applyFont="1"/>
    <xf numFmtId="0" fontId="10" fillId="8" borderId="0" xfId="0" applyFont="1" applyFill="1" applyAlignment="1">
      <alignment horizontal="center" vertical="center"/>
    </xf>
    <xf numFmtId="14" fontId="10" fillId="8" borderId="0" xfId="0" applyNumberFormat="1" applyFont="1" applyFill="1"/>
    <xf numFmtId="0" fontId="11" fillId="9" borderId="0" xfId="0" applyFont="1" applyFill="1" applyAlignment="1">
      <alignment horizontal="left"/>
    </xf>
    <xf numFmtId="4" fontId="11" fillId="9" borderId="0" xfId="0" applyNumberFormat="1" applyFont="1" applyFill="1" applyAlignment="1">
      <alignment horizontal="center"/>
    </xf>
    <xf numFmtId="14" fontId="3" fillId="8" borderId="0" xfId="0" applyNumberFormat="1" applyFont="1" applyFill="1" applyBorder="1" applyAlignment="1">
      <alignment horizontal="center" vertical="distributed" wrapText="1"/>
    </xf>
    <xf numFmtId="0" fontId="11" fillId="9" borderId="0" xfId="0" applyFont="1" applyFill="1" applyAlignment="1">
      <alignment horizontal="center"/>
    </xf>
    <xf numFmtId="0" fontId="3" fillId="8" borderId="0" xfId="0" applyFont="1" applyFill="1" applyBorder="1"/>
    <xf numFmtId="14" fontId="3" fillId="8" borderId="0" xfId="0" applyNumberFormat="1" applyFont="1" applyFill="1" applyBorder="1"/>
    <xf numFmtId="0" fontId="3" fillId="0" borderId="0" xfId="0" applyFont="1" applyBorder="1"/>
    <xf numFmtId="14" fontId="12" fillId="8" borderId="0" xfId="0" applyNumberFormat="1" applyFont="1" applyFill="1" applyBorder="1"/>
    <xf numFmtId="0" fontId="12" fillId="8" borderId="0" xfId="0" applyFont="1" applyFill="1" applyBorder="1"/>
    <xf numFmtId="0" fontId="12" fillId="8" borderId="0" xfId="0" applyFont="1" applyFill="1"/>
    <xf numFmtId="0" fontId="12" fillId="0" borderId="0" xfId="0" applyFont="1" applyAlignment="1">
      <alignment horizontal="center" vertical="center"/>
    </xf>
    <xf numFmtId="14" fontId="12" fillId="0" borderId="0" xfId="0" applyNumberFormat="1" applyFont="1"/>
    <xf numFmtId="0" fontId="12" fillId="0" borderId="0" xfId="0" applyFont="1" applyBorder="1"/>
    <xf numFmtId="0" fontId="12" fillId="0" borderId="0" xfId="0" applyFont="1"/>
    <xf numFmtId="4" fontId="12" fillId="0" borderId="0" xfId="0" applyNumberFormat="1" applyFont="1" applyAlignment="1">
      <alignment horizontal="center" vertical="center"/>
    </xf>
    <xf numFmtId="0" fontId="12" fillId="0" borderId="0" xfId="0" applyFont="1" applyAlignment="1">
      <alignment horizontal="center"/>
    </xf>
    <xf numFmtId="14" fontId="13" fillId="0" borderId="0" xfId="0" applyNumberFormat="1" applyFont="1" applyAlignment="1">
      <alignment horizontal="right"/>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4" fontId="14" fillId="8" borderId="2" xfId="0" applyNumberFormat="1" applyFont="1" applyFill="1" applyBorder="1" applyAlignment="1">
      <alignment horizontal="center" vertical="distributed" wrapText="1"/>
    </xf>
    <xf numFmtId="14" fontId="14" fillId="8" borderId="2" xfId="0" applyNumberFormat="1" applyFont="1" applyFill="1" applyBorder="1" applyAlignment="1">
      <alignment horizontal="center" vertical="distributed" wrapText="1"/>
    </xf>
    <xf numFmtId="0" fontId="14" fillId="8" borderId="2" xfId="0" applyFont="1" applyFill="1" applyBorder="1" applyAlignment="1">
      <alignment horizontal="center" vertical="distributed" wrapText="1"/>
    </xf>
    <xf numFmtId="0" fontId="15" fillId="8" borderId="2" xfId="0" applyFont="1" applyFill="1" applyBorder="1" applyAlignment="1">
      <alignment horizontal="center" vertical="center" wrapText="1"/>
    </xf>
    <xf numFmtId="4" fontId="15" fillId="8" borderId="2" xfId="0" applyNumberFormat="1" applyFont="1" applyFill="1" applyBorder="1" applyAlignment="1">
      <alignment horizontal="center" vertical="center" wrapText="1"/>
    </xf>
    <xf numFmtId="14" fontId="15" fillId="8" borderId="2" xfId="0" applyNumberFormat="1" applyFont="1" applyFill="1" applyBorder="1" applyAlignment="1">
      <alignment horizontal="center" vertical="center" wrapText="1"/>
    </xf>
    <xf numFmtId="0" fontId="1" fillId="0" borderId="0" xfId="0" applyFont="1" applyBorder="1" applyAlignment="1">
      <alignment horizontal="center"/>
    </xf>
    <xf numFmtId="0" fontId="11" fillId="0" borderId="0" xfId="0" applyFont="1" applyAlignment="1">
      <alignment horizontal="center"/>
    </xf>
    <xf numFmtId="0" fontId="11" fillId="9" borderId="0" xfId="0" applyFont="1" applyFill="1" applyAlignment="1">
      <alignment horizontal="center"/>
    </xf>
    <xf numFmtId="0" fontId="11" fillId="9" borderId="0" xfId="0" applyFont="1" applyFill="1" applyAlignment="1">
      <alignment horizontal="left" vertical="center"/>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01" t="s">
        <v>12</v>
      </c>
      <c r="B1" s="101"/>
      <c r="C1" s="101"/>
      <c r="D1" s="101"/>
      <c r="E1" s="101"/>
      <c r="F1" s="101"/>
      <c r="G1" s="101"/>
      <c r="H1" s="101"/>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01" t="s">
        <v>12</v>
      </c>
      <c r="B1" s="101"/>
      <c r="C1" s="101"/>
      <c r="D1" s="101"/>
      <c r="E1" s="101"/>
      <c r="F1" s="101"/>
      <c r="G1" s="101"/>
      <c r="H1" s="101"/>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BreakPreview" zoomScale="90" zoomScaleNormal="70" zoomScaleSheetLayoutView="90" workbookViewId="0">
      <selection activeCell="A8" sqref="A8"/>
    </sheetView>
  </sheetViews>
  <sheetFormatPr baseColWidth="10" defaultRowHeight="12.75" x14ac:dyDescent="0.2"/>
  <cols>
    <col min="1" max="1" width="23" style="69" customWidth="1"/>
    <col min="2" max="2" width="43.28515625" style="71" customWidth="1"/>
    <col min="3" max="3" width="28.85546875" style="69" customWidth="1"/>
    <col min="4" max="4" width="66.5703125" style="69" customWidth="1"/>
    <col min="5" max="5" width="13.42578125" style="70" customWidth="1"/>
    <col min="6" max="8" width="15.85546875" style="69" customWidth="1"/>
    <col min="9" max="9" width="15" style="73" bestFit="1" customWidth="1"/>
    <col min="10" max="10" width="11.42578125" style="82"/>
    <col min="11" max="16384" width="11.42578125" style="1"/>
  </cols>
  <sheetData>
    <row r="1" spans="1:10" s="68" customFormat="1" ht="27.75" customHeight="1" x14ac:dyDescent="0.3">
      <c r="A1" s="74"/>
      <c r="B1" s="102" t="s">
        <v>90</v>
      </c>
      <c r="C1" s="102"/>
      <c r="D1" s="102"/>
      <c r="E1" s="102"/>
      <c r="F1" s="102"/>
      <c r="G1" s="102"/>
      <c r="H1" s="102"/>
      <c r="I1" s="75"/>
      <c r="J1" s="80"/>
    </row>
    <row r="2" spans="1:10" s="68" customFormat="1" ht="27" customHeight="1" x14ac:dyDescent="0.3">
      <c r="A2" s="74"/>
      <c r="B2" s="103" t="s">
        <v>93</v>
      </c>
      <c r="C2" s="103"/>
      <c r="D2" s="103"/>
      <c r="E2" s="103"/>
      <c r="F2" s="103"/>
      <c r="G2" s="103"/>
      <c r="H2" s="103"/>
      <c r="I2" s="75"/>
      <c r="J2" s="80"/>
    </row>
    <row r="3" spans="1:10" s="68" customFormat="1" ht="20.100000000000001" customHeight="1" x14ac:dyDescent="0.3">
      <c r="A3" s="74"/>
      <c r="B3" s="104" t="s">
        <v>105</v>
      </c>
      <c r="C3" s="104"/>
      <c r="D3" s="104"/>
      <c r="E3" s="104"/>
      <c r="F3" s="104"/>
      <c r="G3" s="104"/>
      <c r="H3" s="104"/>
      <c r="I3" s="75"/>
      <c r="J3" s="80"/>
    </row>
    <row r="4" spans="1:10" s="68" customFormat="1" ht="20.100000000000001" customHeight="1" x14ac:dyDescent="0.3">
      <c r="A4" s="74"/>
      <c r="B4" s="76" t="s">
        <v>147</v>
      </c>
      <c r="C4" s="79"/>
      <c r="D4" s="79"/>
      <c r="E4" s="77"/>
      <c r="F4" s="79"/>
      <c r="G4" s="79"/>
      <c r="H4" s="79"/>
      <c r="I4" s="75"/>
      <c r="J4" s="80"/>
    </row>
    <row r="5" spans="1:10" s="68" customFormat="1" ht="20.100000000000001" customHeight="1" x14ac:dyDescent="0.3">
      <c r="A5" s="74"/>
      <c r="B5" s="79"/>
      <c r="C5" s="79"/>
      <c r="D5" s="79"/>
      <c r="E5" s="77"/>
      <c r="F5" s="79"/>
      <c r="G5" s="79"/>
      <c r="H5" s="79"/>
      <c r="I5" s="75"/>
      <c r="J5" s="80"/>
    </row>
    <row r="6" spans="1:10" s="68" customFormat="1" ht="45.75" customHeight="1" x14ac:dyDescent="0.2">
      <c r="A6" s="98" t="s">
        <v>97</v>
      </c>
      <c r="B6" s="98" t="s">
        <v>0</v>
      </c>
      <c r="C6" s="98" t="s">
        <v>91</v>
      </c>
      <c r="D6" s="98" t="s">
        <v>92</v>
      </c>
      <c r="E6" s="99" t="s">
        <v>94</v>
      </c>
      <c r="F6" s="98" t="s">
        <v>96</v>
      </c>
      <c r="G6" s="98" t="s">
        <v>93</v>
      </c>
      <c r="H6" s="98" t="s">
        <v>95</v>
      </c>
      <c r="I6" s="100" t="s">
        <v>99</v>
      </c>
      <c r="J6" s="80"/>
    </row>
    <row r="7" spans="1:10" s="68" customFormat="1" ht="79.5" customHeight="1" x14ac:dyDescent="0.2">
      <c r="A7" s="93" t="s">
        <v>98</v>
      </c>
      <c r="B7" s="94" t="s">
        <v>52</v>
      </c>
      <c r="C7" s="94" t="s">
        <v>101</v>
      </c>
      <c r="D7" s="94" t="s">
        <v>106</v>
      </c>
      <c r="E7" s="95">
        <v>850</v>
      </c>
      <c r="F7" s="95">
        <f>+E7</f>
        <v>850</v>
      </c>
      <c r="G7" s="95">
        <f>400+330.94+222</f>
        <v>952.94</v>
      </c>
      <c r="H7" s="95">
        <f t="shared" ref="H7:H24" si="0">+F7+G7</f>
        <v>1802.94</v>
      </c>
      <c r="I7" s="96">
        <v>43517</v>
      </c>
      <c r="J7" s="81"/>
    </row>
    <row r="8" spans="1:10" s="68" customFormat="1" ht="84.75" customHeight="1" x14ac:dyDescent="0.2">
      <c r="A8" s="93" t="s">
        <v>98</v>
      </c>
      <c r="B8" s="94" t="s">
        <v>52</v>
      </c>
      <c r="C8" s="94" t="s">
        <v>101</v>
      </c>
      <c r="D8" s="94" t="s">
        <v>107</v>
      </c>
      <c r="E8" s="95">
        <v>850</v>
      </c>
      <c r="F8" s="95">
        <f>+E8</f>
        <v>850</v>
      </c>
      <c r="G8" s="95">
        <v>400</v>
      </c>
      <c r="H8" s="95">
        <f t="shared" si="0"/>
        <v>1250</v>
      </c>
      <c r="I8" s="96">
        <v>43514</v>
      </c>
      <c r="J8" s="81"/>
    </row>
    <row r="9" spans="1:10" s="68" customFormat="1" ht="131.25" customHeight="1" x14ac:dyDescent="0.2">
      <c r="A9" s="93" t="s">
        <v>98</v>
      </c>
      <c r="B9" s="94" t="s">
        <v>100</v>
      </c>
      <c r="C9" s="94" t="s">
        <v>46</v>
      </c>
      <c r="D9" s="94" t="s">
        <v>108</v>
      </c>
      <c r="E9" s="95">
        <v>2700</v>
      </c>
      <c r="F9" s="95">
        <v>2700</v>
      </c>
      <c r="G9" s="95">
        <f>500+2914.28+390</f>
        <v>3804.28</v>
      </c>
      <c r="H9" s="95">
        <f t="shared" si="0"/>
        <v>6504.2800000000007</v>
      </c>
      <c r="I9" s="96">
        <v>43513</v>
      </c>
      <c r="J9" s="81"/>
    </row>
    <row r="10" spans="1:10" s="68" customFormat="1" ht="36" customHeight="1" x14ac:dyDescent="0.2">
      <c r="A10" s="93" t="s">
        <v>98</v>
      </c>
      <c r="B10" s="94" t="s">
        <v>151</v>
      </c>
      <c r="C10" s="94" t="s">
        <v>101</v>
      </c>
      <c r="D10" s="94" t="s">
        <v>109</v>
      </c>
      <c r="E10" s="95">
        <v>850</v>
      </c>
      <c r="F10" s="95">
        <f t="shared" ref="F10:F36" si="1">+E10</f>
        <v>850</v>
      </c>
      <c r="G10" s="95">
        <f>400+1298.82+198</f>
        <v>1896.82</v>
      </c>
      <c r="H10" s="95">
        <f t="shared" si="0"/>
        <v>2746.8199999999997</v>
      </c>
      <c r="I10" s="96">
        <v>43507</v>
      </c>
      <c r="J10" s="81"/>
    </row>
    <row r="11" spans="1:10" s="68" customFormat="1" ht="54" customHeight="1" x14ac:dyDescent="0.2">
      <c r="A11" s="93" t="s">
        <v>98</v>
      </c>
      <c r="B11" s="94" t="s">
        <v>100</v>
      </c>
      <c r="C11" s="94" t="s">
        <v>46</v>
      </c>
      <c r="D11" s="94" t="s">
        <v>110</v>
      </c>
      <c r="E11" s="95">
        <v>0</v>
      </c>
      <c r="F11" s="95">
        <f t="shared" si="1"/>
        <v>0</v>
      </c>
      <c r="G11" s="95">
        <f>500+532.18+406</f>
        <v>1438.1799999999998</v>
      </c>
      <c r="H11" s="95">
        <f t="shared" si="0"/>
        <v>1438.1799999999998</v>
      </c>
      <c r="I11" s="96">
        <v>43502</v>
      </c>
      <c r="J11" s="81"/>
    </row>
    <row r="12" spans="1:10" s="68" customFormat="1" ht="99" customHeight="1" x14ac:dyDescent="0.2">
      <c r="A12" s="93" t="s">
        <v>98</v>
      </c>
      <c r="B12" s="94" t="s">
        <v>74</v>
      </c>
      <c r="C12" s="94" t="s">
        <v>75</v>
      </c>
      <c r="D12" s="94" t="s">
        <v>114</v>
      </c>
      <c r="E12" s="95">
        <v>700</v>
      </c>
      <c r="F12" s="95">
        <f t="shared" si="1"/>
        <v>700</v>
      </c>
      <c r="G12" s="95">
        <v>300</v>
      </c>
      <c r="H12" s="95">
        <f t="shared" si="0"/>
        <v>1000</v>
      </c>
      <c r="I12" s="96">
        <v>43497</v>
      </c>
      <c r="J12" s="81"/>
    </row>
    <row r="13" spans="1:10" s="68" customFormat="1" ht="102.75" customHeight="1" x14ac:dyDescent="0.2">
      <c r="A13" s="93" t="s">
        <v>98</v>
      </c>
      <c r="B13" s="94" t="s">
        <v>104</v>
      </c>
      <c r="C13" s="94" t="s">
        <v>101</v>
      </c>
      <c r="D13" s="94" t="s">
        <v>114</v>
      </c>
      <c r="E13" s="95">
        <v>850</v>
      </c>
      <c r="F13" s="95">
        <f t="shared" si="1"/>
        <v>850</v>
      </c>
      <c r="G13" s="95">
        <v>400</v>
      </c>
      <c r="H13" s="95">
        <f t="shared" si="0"/>
        <v>1250</v>
      </c>
      <c r="I13" s="96">
        <v>43497</v>
      </c>
      <c r="J13" s="81"/>
    </row>
    <row r="14" spans="1:10" s="68" customFormat="1" ht="75.75" customHeight="1" x14ac:dyDescent="0.2">
      <c r="A14" s="93" t="s">
        <v>98</v>
      </c>
      <c r="B14" s="94" t="s">
        <v>100</v>
      </c>
      <c r="C14" s="94" t="s">
        <v>46</v>
      </c>
      <c r="D14" s="94" t="s">
        <v>111</v>
      </c>
      <c r="E14" s="95">
        <v>0</v>
      </c>
      <c r="F14" s="95">
        <f t="shared" si="1"/>
        <v>0</v>
      </c>
      <c r="G14" s="95">
        <v>570</v>
      </c>
      <c r="H14" s="95">
        <f t="shared" si="0"/>
        <v>570</v>
      </c>
      <c r="I14" s="96">
        <v>43516</v>
      </c>
      <c r="J14" s="81"/>
    </row>
    <row r="15" spans="1:10" s="68" customFormat="1" ht="33" customHeight="1" x14ac:dyDescent="0.2">
      <c r="A15" s="93" t="s">
        <v>131</v>
      </c>
      <c r="B15" s="93" t="s">
        <v>112</v>
      </c>
      <c r="C15" s="94" t="s">
        <v>42</v>
      </c>
      <c r="D15" s="94" t="s">
        <v>113</v>
      </c>
      <c r="E15" s="95">
        <v>0</v>
      </c>
      <c r="F15" s="95">
        <f t="shared" si="1"/>
        <v>0</v>
      </c>
      <c r="G15" s="95">
        <v>300</v>
      </c>
      <c r="H15" s="95">
        <f t="shared" si="0"/>
        <v>300</v>
      </c>
      <c r="I15" s="96">
        <v>43516</v>
      </c>
      <c r="J15" s="81"/>
    </row>
    <row r="16" spans="1:10" s="68" customFormat="1" ht="93.75" customHeight="1" x14ac:dyDescent="0.2">
      <c r="A16" s="93" t="s">
        <v>102</v>
      </c>
      <c r="B16" s="94" t="s">
        <v>103</v>
      </c>
      <c r="C16" s="94" t="s">
        <v>115</v>
      </c>
      <c r="D16" s="94" t="s">
        <v>116</v>
      </c>
      <c r="E16" s="95">
        <v>0</v>
      </c>
      <c r="F16" s="95">
        <f t="shared" si="1"/>
        <v>0</v>
      </c>
      <c r="G16" s="95">
        <v>500</v>
      </c>
      <c r="H16" s="95">
        <f t="shared" si="0"/>
        <v>500</v>
      </c>
      <c r="I16" s="96">
        <v>43514</v>
      </c>
      <c r="J16" s="81"/>
    </row>
    <row r="17" spans="1:11" s="68" customFormat="1" ht="111.75" customHeight="1" x14ac:dyDescent="0.2">
      <c r="A17" s="93" t="s">
        <v>9</v>
      </c>
      <c r="B17" s="94" t="s">
        <v>117</v>
      </c>
      <c r="C17" s="94" t="s">
        <v>118</v>
      </c>
      <c r="D17" s="94" t="s">
        <v>154</v>
      </c>
      <c r="E17" s="95">
        <v>0</v>
      </c>
      <c r="F17" s="95">
        <f t="shared" si="1"/>
        <v>0</v>
      </c>
      <c r="G17" s="95">
        <v>300</v>
      </c>
      <c r="H17" s="95">
        <f t="shared" si="0"/>
        <v>300</v>
      </c>
      <c r="I17" s="96">
        <v>43511</v>
      </c>
      <c r="J17" s="81"/>
    </row>
    <row r="18" spans="1:11" s="68" customFormat="1" ht="111" customHeight="1" x14ac:dyDescent="0.2">
      <c r="A18" s="93" t="s">
        <v>9</v>
      </c>
      <c r="B18" s="94" t="s">
        <v>152</v>
      </c>
      <c r="C18" s="94" t="s">
        <v>101</v>
      </c>
      <c r="D18" s="94" t="s">
        <v>154</v>
      </c>
      <c r="E18" s="95">
        <v>0</v>
      </c>
      <c r="F18" s="95">
        <f t="shared" si="1"/>
        <v>0</v>
      </c>
      <c r="G18" s="95">
        <v>400</v>
      </c>
      <c r="H18" s="95">
        <f t="shared" si="0"/>
        <v>400</v>
      </c>
      <c r="I18" s="96">
        <v>43511</v>
      </c>
      <c r="J18" s="81"/>
    </row>
    <row r="19" spans="1:11" s="68" customFormat="1" ht="97.5" customHeight="1" x14ac:dyDescent="0.2">
      <c r="A19" s="93" t="s">
        <v>9</v>
      </c>
      <c r="B19" s="94" t="s">
        <v>119</v>
      </c>
      <c r="C19" s="94" t="s">
        <v>120</v>
      </c>
      <c r="D19" s="94" t="s">
        <v>154</v>
      </c>
      <c r="E19" s="95">
        <v>0</v>
      </c>
      <c r="F19" s="95">
        <f t="shared" si="1"/>
        <v>0</v>
      </c>
      <c r="G19" s="95">
        <v>300</v>
      </c>
      <c r="H19" s="95">
        <f t="shared" si="0"/>
        <v>300</v>
      </c>
      <c r="I19" s="96">
        <v>43511</v>
      </c>
      <c r="J19" s="81"/>
    </row>
    <row r="20" spans="1:11" s="68" customFormat="1" ht="48.75" customHeight="1" x14ac:dyDescent="0.2">
      <c r="A20" s="93" t="s">
        <v>10</v>
      </c>
      <c r="B20" s="94" t="s">
        <v>121</v>
      </c>
      <c r="C20" s="94" t="s">
        <v>101</v>
      </c>
      <c r="D20" s="97" t="s">
        <v>122</v>
      </c>
      <c r="E20" s="95">
        <v>0</v>
      </c>
      <c r="F20" s="95">
        <f t="shared" si="1"/>
        <v>0</v>
      </c>
      <c r="G20" s="95">
        <v>400</v>
      </c>
      <c r="H20" s="95">
        <f t="shared" si="0"/>
        <v>400</v>
      </c>
      <c r="I20" s="96">
        <v>43501</v>
      </c>
      <c r="J20" s="81"/>
    </row>
    <row r="21" spans="1:11" s="68" customFormat="1" ht="54" customHeight="1" x14ac:dyDescent="0.2">
      <c r="A21" s="93" t="s">
        <v>10</v>
      </c>
      <c r="B21" s="94" t="s">
        <v>123</v>
      </c>
      <c r="C21" s="94" t="s">
        <v>115</v>
      </c>
      <c r="D21" s="97" t="s">
        <v>122</v>
      </c>
      <c r="E21" s="95">
        <v>0</v>
      </c>
      <c r="F21" s="95">
        <f t="shared" si="1"/>
        <v>0</v>
      </c>
      <c r="G21" s="95">
        <f>300+562+200</f>
        <v>1062</v>
      </c>
      <c r="H21" s="95">
        <f t="shared" si="0"/>
        <v>1062</v>
      </c>
      <c r="I21" s="96">
        <v>43501</v>
      </c>
      <c r="J21" s="81"/>
      <c r="K21" s="72"/>
    </row>
    <row r="22" spans="1:11" s="68" customFormat="1" ht="33" customHeight="1" x14ac:dyDescent="0.2">
      <c r="A22" s="93" t="s">
        <v>10</v>
      </c>
      <c r="B22" s="94" t="s">
        <v>121</v>
      </c>
      <c r="C22" s="94" t="s">
        <v>101</v>
      </c>
      <c r="D22" s="97" t="s">
        <v>122</v>
      </c>
      <c r="E22" s="95">
        <v>0</v>
      </c>
      <c r="F22" s="95">
        <f t="shared" si="1"/>
        <v>0</v>
      </c>
      <c r="G22" s="95">
        <v>400</v>
      </c>
      <c r="H22" s="95">
        <f t="shared" si="0"/>
        <v>400</v>
      </c>
      <c r="I22" s="96">
        <v>43504</v>
      </c>
      <c r="J22" s="81"/>
    </row>
    <row r="23" spans="1:11" s="68" customFormat="1" ht="45" customHeight="1" x14ac:dyDescent="0.2">
      <c r="A23" s="93" t="s">
        <v>10</v>
      </c>
      <c r="B23" s="94" t="s">
        <v>124</v>
      </c>
      <c r="C23" s="94" t="s">
        <v>125</v>
      </c>
      <c r="D23" s="97" t="s">
        <v>122</v>
      </c>
      <c r="E23" s="95">
        <v>0</v>
      </c>
      <c r="F23" s="95">
        <f t="shared" si="1"/>
        <v>0</v>
      </c>
      <c r="G23" s="95">
        <f>400+1266.45+192</f>
        <v>1858.45</v>
      </c>
      <c r="H23" s="95">
        <f t="shared" si="0"/>
        <v>1858.45</v>
      </c>
      <c r="I23" s="96">
        <v>43504</v>
      </c>
      <c r="J23" s="81"/>
    </row>
    <row r="24" spans="1:11" s="68" customFormat="1" ht="62.25" customHeight="1" x14ac:dyDescent="0.2">
      <c r="A24" s="93" t="s">
        <v>10</v>
      </c>
      <c r="B24" s="94" t="s">
        <v>124</v>
      </c>
      <c r="C24" s="94" t="s">
        <v>125</v>
      </c>
      <c r="D24" s="97" t="s">
        <v>122</v>
      </c>
      <c r="E24" s="95">
        <v>0</v>
      </c>
      <c r="F24" s="95">
        <f t="shared" si="1"/>
        <v>0</v>
      </c>
      <c r="G24" s="95">
        <f>400+1266.45+192</f>
        <v>1858.45</v>
      </c>
      <c r="H24" s="95">
        <f t="shared" si="0"/>
        <v>1858.45</v>
      </c>
      <c r="I24" s="96">
        <v>43501</v>
      </c>
      <c r="J24" s="81"/>
    </row>
    <row r="25" spans="1:11" s="68" customFormat="1" ht="57" customHeight="1" x14ac:dyDescent="0.2">
      <c r="A25" s="93" t="s">
        <v>40</v>
      </c>
      <c r="B25" s="94" t="s">
        <v>126</v>
      </c>
      <c r="C25" s="94" t="s">
        <v>115</v>
      </c>
      <c r="D25" s="94" t="s">
        <v>150</v>
      </c>
      <c r="E25" s="95">
        <v>0</v>
      </c>
      <c r="F25" s="95">
        <f t="shared" si="1"/>
        <v>0</v>
      </c>
      <c r="G25" s="95">
        <v>300</v>
      </c>
      <c r="H25" s="95">
        <f>+G25</f>
        <v>300</v>
      </c>
      <c r="I25" s="96">
        <v>43508</v>
      </c>
      <c r="J25" s="81"/>
    </row>
    <row r="26" spans="1:11" s="68" customFormat="1" ht="62.25" customHeight="1" x14ac:dyDescent="0.2">
      <c r="A26" s="93" t="s">
        <v>40</v>
      </c>
      <c r="B26" s="94" t="s">
        <v>127</v>
      </c>
      <c r="C26" s="94" t="s">
        <v>115</v>
      </c>
      <c r="D26" s="94" t="s">
        <v>150</v>
      </c>
      <c r="E26" s="95">
        <v>0</v>
      </c>
      <c r="F26" s="95">
        <f t="shared" si="1"/>
        <v>0</v>
      </c>
      <c r="G26" s="95">
        <v>300</v>
      </c>
      <c r="H26" s="95">
        <f>+G26</f>
        <v>300</v>
      </c>
      <c r="I26" s="96">
        <v>43508</v>
      </c>
      <c r="J26" s="81"/>
    </row>
    <row r="27" spans="1:11" s="68" customFormat="1" ht="69" customHeight="1" x14ac:dyDescent="0.2">
      <c r="A27" s="93" t="s">
        <v>40</v>
      </c>
      <c r="B27" s="94" t="s">
        <v>128</v>
      </c>
      <c r="C27" s="94" t="s">
        <v>115</v>
      </c>
      <c r="D27" s="94" t="s">
        <v>129</v>
      </c>
      <c r="E27" s="95">
        <v>0</v>
      </c>
      <c r="F27" s="95">
        <f t="shared" si="1"/>
        <v>0</v>
      </c>
      <c r="G27" s="95">
        <v>300</v>
      </c>
      <c r="H27" s="95">
        <f>+G27</f>
        <v>300</v>
      </c>
      <c r="I27" s="96">
        <v>43511</v>
      </c>
      <c r="J27" s="81"/>
    </row>
    <row r="28" spans="1:11" s="68" customFormat="1" ht="77.25" customHeight="1" x14ac:dyDescent="0.2">
      <c r="A28" s="93" t="s">
        <v>40</v>
      </c>
      <c r="B28" s="94" t="s">
        <v>130</v>
      </c>
      <c r="C28" s="94" t="s">
        <v>115</v>
      </c>
      <c r="D28" s="94" t="s">
        <v>149</v>
      </c>
      <c r="E28" s="95">
        <v>0</v>
      </c>
      <c r="F28" s="95">
        <f t="shared" si="1"/>
        <v>0</v>
      </c>
      <c r="G28" s="95">
        <v>300</v>
      </c>
      <c r="H28" s="95">
        <f>+G28</f>
        <v>300</v>
      </c>
      <c r="I28" s="96">
        <v>43509</v>
      </c>
      <c r="J28" s="81"/>
    </row>
    <row r="29" spans="1:11" s="68" customFormat="1" ht="33" customHeight="1" x14ac:dyDescent="0.2">
      <c r="A29" s="93" t="s">
        <v>10</v>
      </c>
      <c r="B29" s="94" t="s">
        <v>123</v>
      </c>
      <c r="C29" s="94" t="s">
        <v>115</v>
      </c>
      <c r="D29" s="97" t="s">
        <v>122</v>
      </c>
      <c r="E29" s="95">
        <v>0</v>
      </c>
      <c r="F29" s="95">
        <f t="shared" si="1"/>
        <v>0</v>
      </c>
      <c r="G29" s="95">
        <v>300</v>
      </c>
      <c r="H29" s="95">
        <f>+G29</f>
        <v>300</v>
      </c>
      <c r="I29" s="96">
        <v>43504</v>
      </c>
      <c r="J29" s="78"/>
    </row>
    <row r="30" spans="1:11" s="68" customFormat="1" ht="33" customHeight="1" x14ac:dyDescent="0.2">
      <c r="A30" s="93" t="s">
        <v>102</v>
      </c>
      <c r="B30" s="93" t="s">
        <v>103</v>
      </c>
      <c r="C30" s="94" t="s">
        <v>115</v>
      </c>
      <c r="D30" s="97" t="s">
        <v>122</v>
      </c>
      <c r="E30" s="95">
        <v>1400</v>
      </c>
      <c r="F30" s="95">
        <f t="shared" si="1"/>
        <v>1400</v>
      </c>
      <c r="G30" s="95">
        <f>300+400</f>
        <v>700</v>
      </c>
      <c r="H30" s="95">
        <f>+F30+G30</f>
        <v>2100</v>
      </c>
      <c r="I30" s="96">
        <v>43502</v>
      </c>
      <c r="J30" s="81"/>
    </row>
    <row r="31" spans="1:11" s="68" customFormat="1" ht="53.25" customHeight="1" x14ac:dyDescent="0.2">
      <c r="A31" s="93" t="s">
        <v>131</v>
      </c>
      <c r="B31" s="94" t="s">
        <v>112</v>
      </c>
      <c r="C31" s="94" t="s">
        <v>42</v>
      </c>
      <c r="D31" s="97" t="s">
        <v>132</v>
      </c>
      <c r="E31" s="95">
        <v>0</v>
      </c>
      <c r="F31" s="95">
        <f t="shared" si="1"/>
        <v>0</v>
      </c>
      <c r="G31" s="95">
        <v>300</v>
      </c>
      <c r="H31" s="95">
        <f t="shared" ref="H31:H36" si="2">+G31</f>
        <v>300</v>
      </c>
      <c r="I31" s="96">
        <v>43502</v>
      </c>
      <c r="J31" s="81"/>
    </row>
    <row r="32" spans="1:11" s="68" customFormat="1" ht="62.25" customHeight="1" x14ac:dyDescent="0.2">
      <c r="A32" s="93" t="s">
        <v>131</v>
      </c>
      <c r="B32" s="94" t="s">
        <v>112</v>
      </c>
      <c r="C32" s="94" t="s">
        <v>42</v>
      </c>
      <c r="D32" s="94" t="s">
        <v>113</v>
      </c>
      <c r="E32" s="95">
        <v>0</v>
      </c>
      <c r="F32" s="95">
        <f t="shared" si="1"/>
        <v>0</v>
      </c>
      <c r="G32" s="95">
        <v>300</v>
      </c>
      <c r="H32" s="95">
        <f t="shared" si="2"/>
        <v>300</v>
      </c>
      <c r="I32" s="96">
        <v>43516</v>
      </c>
      <c r="J32" s="81"/>
    </row>
    <row r="33" spans="1:10" s="84" customFormat="1" ht="54" customHeight="1" x14ac:dyDescent="0.25">
      <c r="A33" s="93" t="s">
        <v>8</v>
      </c>
      <c r="B33" s="94" t="s">
        <v>133</v>
      </c>
      <c r="C33" s="94" t="s">
        <v>115</v>
      </c>
      <c r="D33" s="94" t="s">
        <v>135</v>
      </c>
      <c r="E33" s="95">
        <v>300</v>
      </c>
      <c r="F33" s="95">
        <f t="shared" si="1"/>
        <v>300</v>
      </c>
      <c r="G33" s="95">
        <f>344+200</f>
        <v>544</v>
      </c>
      <c r="H33" s="95">
        <f>+F33+G33</f>
        <v>844</v>
      </c>
      <c r="I33" s="96">
        <v>43504</v>
      </c>
      <c r="J33" s="83"/>
    </row>
    <row r="34" spans="1:10" s="84" customFormat="1" ht="54" customHeight="1" x14ac:dyDescent="0.25">
      <c r="A34" s="93" t="s">
        <v>27</v>
      </c>
      <c r="B34" s="93" t="s">
        <v>134</v>
      </c>
      <c r="C34" s="94" t="s">
        <v>115</v>
      </c>
      <c r="D34" s="94" t="s">
        <v>135</v>
      </c>
      <c r="E34" s="95">
        <v>0</v>
      </c>
      <c r="F34" s="95">
        <f t="shared" si="1"/>
        <v>0</v>
      </c>
      <c r="G34" s="95">
        <f>300+1360+158</f>
        <v>1818</v>
      </c>
      <c r="H34" s="95">
        <f t="shared" si="2"/>
        <v>1818</v>
      </c>
      <c r="I34" s="96">
        <v>43504</v>
      </c>
      <c r="J34" s="83"/>
    </row>
    <row r="35" spans="1:10" s="84" customFormat="1" ht="54" customHeight="1" x14ac:dyDescent="0.25">
      <c r="A35" s="93" t="s">
        <v>136</v>
      </c>
      <c r="B35" s="94" t="s">
        <v>153</v>
      </c>
      <c r="C35" s="94" t="s">
        <v>115</v>
      </c>
      <c r="D35" s="97" t="s">
        <v>137</v>
      </c>
      <c r="E35" s="95">
        <v>0</v>
      </c>
      <c r="F35" s="95">
        <f t="shared" si="1"/>
        <v>0</v>
      </c>
      <c r="G35" s="95">
        <f>300+364+200</f>
        <v>864</v>
      </c>
      <c r="H35" s="95">
        <f t="shared" si="2"/>
        <v>864</v>
      </c>
      <c r="I35" s="96">
        <v>43504</v>
      </c>
      <c r="J35" s="83"/>
    </row>
    <row r="36" spans="1:10" s="85" customFormat="1" ht="54" customHeight="1" x14ac:dyDescent="0.25">
      <c r="A36" s="93" t="s">
        <v>11</v>
      </c>
      <c r="B36" s="94" t="s">
        <v>138</v>
      </c>
      <c r="C36" s="94" t="s">
        <v>115</v>
      </c>
      <c r="D36" s="97" t="s">
        <v>137</v>
      </c>
      <c r="E36" s="95">
        <v>0</v>
      </c>
      <c r="F36" s="95">
        <f t="shared" si="1"/>
        <v>0</v>
      </c>
      <c r="G36" s="95">
        <f>300+500+200</f>
        <v>1000</v>
      </c>
      <c r="H36" s="95">
        <f t="shared" si="2"/>
        <v>1000</v>
      </c>
      <c r="I36" s="96">
        <v>43504</v>
      </c>
      <c r="J36" s="83"/>
    </row>
    <row r="37" spans="1:10" s="85" customFormat="1" ht="54" customHeight="1" x14ac:dyDescent="0.25">
      <c r="A37" s="93" t="s">
        <v>34</v>
      </c>
      <c r="B37" s="94" t="s">
        <v>139</v>
      </c>
      <c r="C37" s="94" t="s">
        <v>115</v>
      </c>
      <c r="D37" s="94" t="s">
        <v>141</v>
      </c>
      <c r="E37" s="95">
        <v>0</v>
      </c>
      <c r="F37" s="95">
        <v>0</v>
      </c>
      <c r="G37" s="95">
        <f>300+940+200</f>
        <v>1440</v>
      </c>
      <c r="H37" s="95">
        <f t="shared" ref="H37:H44" si="3">+G37</f>
        <v>1440</v>
      </c>
      <c r="I37" s="96">
        <v>43503</v>
      </c>
      <c r="J37" s="83"/>
    </row>
    <row r="38" spans="1:10" s="85" customFormat="1" ht="54" customHeight="1" x14ac:dyDescent="0.25">
      <c r="A38" s="93" t="s">
        <v>34</v>
      </c>
      <c r="B38" s="94" t="s">
        <v>140</v>
      </c>
      <c r="C38" s="94" t="s">
        <v>115</v>
      </c>
      <c r="D38" s="94" t="s">
        <v>141</v>
      </c>
      <c r="E38" s="95">
        <v>0</v>
      </c>
      <c r="F38" s="95">
        <v>0</v>
      </c>
      <c r="G38" s="95">
        <f>300+940+200</f>
        <v>1440</v>
      </c>
      <c r="H38" s="95">
        <f t="shared" si="3"/>
        <v>1440</v>
      </c>
      <c r="I38" s="96">
        <v>43503</v>
      </c>
      <c r="J38" s="83"/>
    </row>
    <row r="39" spans="1:10" s="85" customFormat="1" ht="54" customHeight="1" x14ac:dyDescent="0.25">
      <c r="A39" s="93" t="s">
        <v>34</v>
      </c>
      <c r="B39" s="94" t="s">
        <v>142</v>
      </c>
      <c r="C39" s="94" t="s">
        <v>115</v>
      </c>
      <c r="D39" s="94" t="s">
        <v>141</v>
      </c>
      <c r="E39" s="95">
        <v>0</v>
      </c>
      <c r="F39" s="95">
        <v>0</v>
      </c>
      <c r="G39" s="95">
        <f>300+940+200</f>
        <v>1440</v>
      </c>
      <c r="H39" s="95">
        <f t="shared" si="3"/>
        <v>1440</v>
      </c>
      <c r="I39" s="96">
        <v>43503</v>
      </c>
      <c r="J39" s="83"/>
    </row>
    <row r="40" spans="1:10" s="85" customFormat="1" ht="54" customHeight="1" x14ac:dyDescent="0.25">
      <c r="A40" s="93" t="s">
        <v>40</v>
      </c>
      <c r="B40" s="94" t="s">
        <v>128</v>
      </c>
      <c r="C40" s="94" t="s">
        <v>115</v>
      </c>
      <c r="D40" s="94" t="s">
        <v>141</v>
      </c>
      <c r="E40" s="95">
        <v>0</v>
      </c>
      <c r="F40" s="95">
        <v>0</v>
      </c>
      <c r="G40" s="95">
        <f>300+550+200</f>
        <v>1050</v>
      </c>
      <c r="H40" s="95">
        <f t="shared" si="3"/>
        <v>1050</v>
      </c>
      <c r="I40" s="96">
        <v>43503</v>
      </c>
      <c r="J40" s="83"/>
    </row>
    <row r="41" spans="1:10" s="85" customFormat="1" ht="54" customHeight="1" x14ac:dyDescent="0.25">
      <c r="A41" s="93" t="s">
        <v>10</v>
      </c>
      <c r="B41" s="94" t="s">
        <v>143</v>
      </c>
      <c r="C41" s="94" t="s">
        <v>115</v>
      </c>
      <c r="D41" s="97" t="s">
        <v>137</v>
      </c>
      <c r="E41" s="95">
        <v>0</v>
      </c>
      <c r="F41" s="95">
        <v>0</v>
      </c>
      <c r="G41" s="95">
        <f>300+744+200</f>
        <v>1244</v>
      </c>
      <c r="H41" s="95">
        <f t="shared" si="3"/>
        <v>1244</v>
      </c>
      <c r="I41" s="96">
        <v>43503</v>
      </c>
      <c r="J41" s="83"/>
    </row>
    <row r="42" spans="1:10" s="85" customFormat="1" ht="54" customHeight="1" x14ac:dyDescent="0.25">
      <c r="A42" s="93" t="s">
        <v>10</v>
      </c>
      <c r="B42" s="94" t="s">
        <v>144</v>
      </c>
      <c r="C42" s="94" t="s">
        <v>115</v>
      </c>
      <c r="D42" s="97" t="s">
        <v>137</v>
      </c>
      <c r="E42" s="95">
        <v>0</v>
      </c>
      <c r="F42" s="95">
        <v>0</v>
      </c>
      <c r="G42" s="95">
        <f>300+744+200</f>
        <v>1244</v>
      </c>
      <c r="H42" s="95">
        <f t="shared" si="3"/>
        <v>1244</v>
      </c>
      <c r="I42" s="96">
        <v>43503</v>
      </c>
      <c r="J42" s="83"/>
    </row>
    <row r="43" spans="1:10" s="85" customFormat="1" ht="120.75" customHeight="1" x14ac:dyDescent="0.25">
      <c r="A43" s="93" t="s">
        <v>9</v>
      </c>
      <c r="B43" s="94" t="s">
        <v>117</v>
      </c>
      <c r="C43" s="94" t="s">
        <v>118</v>
      </c>
      <c r="D43" s="94" t="s">
        <v>148</v>
      </c>
      <c r="E43" s="95">
        <v>0</v>
      </c>
      <c r="F43" s="95">
        <v>0</v>
      </c>
      <c r="G43" s="95">
        <v>300</v>
      </c>
      <c r="H43" s="95">
        <f t="shared" si="3"/>
        <v>300</v>
      </c>
      <c r="I43" s="96">
        <v>43523</v>
      </c>
      <c r="J43" s="83"/>
    </row>
    <row r="44" spans="1:10" s="85" customFormat="1" ht="96" customHeight="1" x14ac:dyDescent="0.25">
      <c r="A44" s="93" t="s">
        <v>9</v>
      </c>
      <c r="B44" s="94" t="s">
        <v>145</v>
      </c>
      <c r="C44" s="94" t="s">
        <v>146</v>
      </c>
      <c r="D44" s="94" t="s">
        <v>148</v>
      </c>
      <c r="E44" s="95">
        <v>0</v>
      </c>
      <c r="F44" s="95">
        <v>0</v>
      </c>
      <c r="G44" s="95">
        <v>400</v>
      </c>
      <c r="H44" s="95">
        <f t="shared" si="3"/>
        <v>400</v>
      </c>
      <c r="I44" s="96">
        <v>43523</v>
      </c>
      <c r="J44" s="83"/>
    </row>
    <row r="45" spans="1:10" s="89" customFormat="1" ht="54" customHeight="1" x14ac:dyDescent="0.25">
      <c r="A45" s="86"/>
      <c r="B45" s="91"/>
      <c r="C45" s="86"/>
      <c r="D45" s="86"/>
      <c r="E45" s="90"/>
      <c r="F45" s="86"/>
      <c r="G45" s="86"/>
      <c r="H45" s="86"/>
      <c r="I45" s="87"/>
      <c r="J45" s="88"/>
    </row>
    <row r="46" spans="1:10" s="89" customFormat="1" ht="54" customHeight="1" x14ac:dyDescent="0.25">
      <c r="A46" s="86"/>
      <c r="B46" s="91"/>
      <c r="C46" s="86"/>
      <c r="D46" s="86"/>
      <c r="E46" s="90"/>
      <c r="F46" s="86"/>
      <c r="G46" s="86"/>
      <c r="H46" s="86"/>
      <c r="I46" s="87"/>
      <c r="J46" s="88"/>
    </row>
    <row r="47" spans="1:10" s="89" customFormat="1" ht="54" customHeight="1" x14ac:dyDescent="0.25">
      <c r="A47" s="86"/>
      <c r="B47" s="91"/>
      <c r="C47" s="86"/>
      <c r="D47" s="86"/>
      <c r="E47" s="90"/>
      <c r="F47" s="86"/>
      <c r="G47" s="86"/>
      <c r="H47" s="86"/>
      <c r="I47" s="87"/>
      <c r="J47" s="88"/>
    </row>
    <row r="48" spans="1:10" s="89" customFormat="1" ht="54" customHeight="1" x14ac:dyDescent="0.25">
      <c r="A48" s="86"/>
      <c r="B48" s="91"/>
      <c r="C48" s="86"/>
      <c r="D48" s="86"/>
      <c r="E48" s="90"/>
      <c r="F48" s="86"/>
      <c r="G48" s="86"/>
      <c r="H48" s="86"/>
      <c r="I48" s="87"/>
      <c r="J48" s="88"/>
    </row>
    <row r="49" spans="1:10" s="89" customFormat="1" ht="54" customHeight="1" x14ac:dyDescent="0.25">
      <c r="A49" s="86"/>
      <c r="B49" s="91"/>
      <c r="C49" s="86"/>
      <c r="D49" s="86"/>
      <c r="E49" s="90"/>
      <c r="F49" s="86"/>
      <c r="G49" s="86"/>
      <c r="H49" s="86"/>
      <c r="I49" s="87"/>
      <c r="J49" s="88"/>
    </row>
    <row r="50" spans="1:10" s="89" customFormat="1" ht="54" customHeight="1" x14ac:dyDescent="0.25">
      <c r="A50" s="86"/>
      <c r="B50" s="91"/>
      <c r="C50" s="86"/>
      <c r="D50" s="86"/>
      <c r="E50" s="90"/>
      <c r="F50" s="86"/>
      <c r="G50" s="86"/>
      <c r="H50" s="86"/>
      <c r="I50" s="87"/>
      <c r="J50" s="88"/>
    </row>
    <row r="51" spans="1:10" s="89" customFormat="1" ht="54" customHeight="1" x14ac:dyDescent="0.25">
      <c r="A51" s="86"/>
      <c r="B51" s="91"/>
      <c r="C51" s="86"/>
      <c r="D51" s="86"/>
      <c r="E51" s="90"/>
      <c r="F51" s="86"/>
      <c r="G51" s="86"/>
      <c r="H51" s="86"/>
      <c r="I51" s="87"/>
      <c r="J51" s="88"/>
    </row>
    <row r="52" spans="1:10" s="89" customFormat="1" ht="54" customHeight="1" x14ac:dyDescent="0.25">
      <c r="A52" s="86"/>
      <c r="B52" s="91"/>
      <c r="C52" s="86"/>
      <c r="D52" s="86"/>
      <c r="E52" s="90"/>
      <c r="F52" s="86"/>
      <c r="G52" s="86"/>
      <c r="H52" s="86"/>
      <c r="I52" s="87"/>
      <c r="J52" s="88"/>
    </row>
    <row r="53" spans="1:10" s="89" customFormat="1" ht="54" customHeight="1" x14ac:dyDescent="0.25">
      <c r="A53" s="86"/>
      <c r="B53" s="91"/>
      <c r="C53" s="86"/>
      <c r="D53" s="86"/>
      <c r="E53" s="90"/>
      <c r="F53" s="86"/>
      <c r="G53" s="86"/>
      <c r="H53" s="86"/>
      <c r="I53" s="92"/>
      <c r="J53" s="88"/>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DIRECCIÓN GENERAL</vt:lpstr>
      <vt:lpstr>GASTOS DE CAMINO FEBRERO 2019</vt:lpstr>
      <vt:lpstr>'GASTOS DE CAMINO FEBRERO 2019'!Área_de_impresión</vt:lpstr>
      <vt:lpstr>'GASTOS DE CAMINO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2019-03-06T16:14:53Z</cp:lastPrinted>
  <dcterms:created xsi:type="dcterms:W3CDTF">2012-08-15T19:06:55Z</dcterms:created>
  <dcterms:modified xsi:type="dcterms:W3CDTF">2019-03-07T18:12:37Z</dcterms:modified>
</cp:coreProperties>
</file>