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25" windowWidth="27015" windowHeight="9915"/>
  </bookViews>
  <sheets>
    <sheet name="Reporte de Formatos" sheetId="1" r:id="rId1"/>
  </sheets>
  <externalReferences>
    <externalReference r:id="rId2"/>
    <externalReference r:id="rId3"/>
  </externalReferences>
  <calcPr calcId="144525"/>
</workbook>
</file>

<file path=xl/calcChain.xml><?xml version="1.0" encoding="utf-8"?>
<calcChain xmlns="http://schemas.openxmlformats.org/spreadsheetml/2006/main">
  <c r="M170" i="1" l="1"/>
  <c r="L170" i="1"/>
  <c r="K170" i="1"/>
  <c r="L169" i="1"/>
  <c r="L168" i="1"/>
  <c r="M167" i="1"/>
  <c r="L167" i="1"/>
  <c r="K167" i="1"/>
  <c r="M166" i="1"/>
  <c r="L166" i="1"/>
  <c r="K166" i="1"/>
  <c r="M165" i="1"/>
  <c r="L165" i="1"/>
  <c r="K165" i="1"/>
  <c r="M164" i="1"/>
  <c r="L164" i="1"/>
  <c r="K164" i="1"/>
  <c r="M163" i="1"/>
  <c r="L163" i="1"/>
  <c r="K163" i="1"/>
  <c r="M162" i="1"/>
  <c r="L162" i="1"/>
  <c r="K162" i="1"/>
  <c r="M161" i="1"/>
  <c r="L161" i="1"/>
  <c r="K161" i="1"/>
  <c r="M160" i="1"/>
  <c r="L160" i="1"/>
  <c r="K160" i="1"/>
  <c r="M159" i="1"/>
  <c r="L159" i="1"/>
  <c r="K159" i="1"/>
  <c r="M158" i="1"/>
  <c r="L158" i="1"/>
  <c r="K158" i="1"/>
  <c r="M157" i="1"/>
  <c r="L157" i="1"/>
  <c r="K157" i="1"/>
  <c r="M156" i="1"/>
  <c r="L156" i="1"/>
  <c r="K156" i="1"/>
  <c r="M155" i="1"/>
  <c r="L155" i="1"/>
  <c r="K155" i="1"/>
  <c r="M154" i="1"/>
  <c r="L154" i="1"/>
  <c r="K154" i="1"/>
  <c r="M153" i="1"/>
  <c r="L153" i="1"/>
  <c r="K153" i="1"/>
  <c r="M152" i="1"/>
  <c r="L152" i="1"/>
  <c r="K152" i="1"/>
  <c r="M151" i="1"/>
  <c r="L151" i="1"/>
  <c r="K151" i="1"/>
  <c r="M150" i="1"/>
  <c r="L150" i="1"/>
  <c r="K150" i="1"/>
  <c r="M149" i="1"/>
  <c r="L149" i="1"/>
  <c r="K149" i="1"/>
  <c r="M148" i="1"/>
  <c r="L148" i="1"/>
  <c r="K148" i="1"/>
  <c r="M147" i="1"/>
  <c r="K147" i="1"/>
  <c r="M146" i="1"/>
  <c r="L146" i="1"/>
  <c r="K146" i="1"/>
  <c r="M145" i="1"/>
  <c r="L145" i="1"/>
  <c r="K145" i="1"/>
  <c r="M144" i="1"/>
  <c r="L144" i="1"/>
  <c r="K144" i="1"/>
  <c r="M143" i="1"/>
  <c r="L143" i="1"/>
  <c r="K143" i="1"/>
  <c r="M142" i="1"/>
  <c r="L142" i="1"/>
  <c r="K142" i="1"/>
  <c r="M141" i="1"/>
  <c r="L141" i="1"/>
  <c r="K141" i="1"/>
  <c r="M140" i="1"/>
  <c r="L140" i="1"/>
  <c r="K140" i="1"/>
  <c r="M139" i="1"/>
  <c r="L139" i="1"/>
  <c r="K139" i="1"/>
  <c r="M138" i="1"/>
  <c r="L138" i="1"/>
  <c r="K138" i="1"/>
  <c r="M137" i="1"/>
  <c r="L137" i="1"/>
  <c r="K137" i="1"/>
  <c r="M136" i="1"/>
  <c r="L136" i="1"/>
  <c r="K136" i="1"/>
  <c r="M135" i="1"/>
  <c r="L135" i="1"/>
  <c r="K135" i="1"/>
  <c r="M134" i="1"/>
  <c r="L134" i="1"/>
  <c r="K134" i="1"/>
  <c r="M133" i="1"/>
  <c r="L133" i="1"/>
  <c r="K133" i="1"/>
  <c r="M132" i="1"/>
  <c r="L132" i="1"/>
  <c r="K132" i="1"/>
  <c r="M131" i="1"/>
  <c r="L131" i="1"/>
  <c r="K131" i="1"/>
  <c r="M130" i="1"/>
  <c r="L130" i="1"/>
  <c r="K130" i="1"/>
  <c r="M129" i="1"/>
  <c r="L129" i="1"/>
  <c r="K129" i="1"/>
  <c r="M128" i="1"/>
  <c r="L128" i="1"/>
  <c r="K128" i="1"/>
  <c r="M127" i="1"/>
  <c r="L127" i="1"/>
  <c r="K127" i="1"/>
  <c r="M126" i="1"/>
  <c r="L126" i="1"/>
  <c r="K126" i="1"/>
  <c r="M125" i="1"/>
  <c r="L125" i="1"/>
  <c r="K125" i="1"/>
  <c r="M124" i="1"/>
  <c r="L124" i="1"/>
  <c r="K124" i="1"/>
  <c r="M123" i="1"/>
  <c r="L123" i="1"/>
  <c r="K123" i="1"/>
  <c r="M122" i="1"/>
  <c r="L122" i="1"/>
  <c r="K122" i="1"/>
  <c r="M121" i="1"/>
  <c r="L121" i="1"/>
  <c r="K121" i="1"/>
  <c r="M120" i="1"/>
  <c r="L120" i="1"/>
  <c r="K120" i="1"/>
  <c r="M119" i="1"/>
  <c r="L119" i="1"/>
  <c r="K119" i="1"/>
  <c r="M118" i="1"/>
  <c r="L118" i="1"/>
  <c r="K118" i="1"/>
  <c r="M117" i="1"/>
  <c r="L117" i="1"/>
  <c r="K117" i="1"/>
  <c r="M116" i="1"/>
  <c r="L116" i="1"/>
  <c r="K116" i="1"/>
  <c r="M115" i="1"/>
  <c r="L115" i="1"/>
  <c r="K115" i="1"/>
  <c r="M114" i="1"/>
  <c r="L114" i="1"/>
  <c r="K114" i="1"/>
  <c r="M113" i="1"/>
  <c r="L113" i="1"/>
  <c r="K113" i="1"/>
  <c r="M112" i="1"/>
  <c r="L112" i="1"/>
  <c r="K112" i="1"/>
  <c r="M111" i="1"/>
  <c r="L111" i="1"/>
  <c r="K111" i="1"/>
  <c r="M110" i="1"/>
  <c r="L110" i="1"/>
  <c r="K110" i="1"/>
  <c r="M109" i="1"/>
  <c r="L109" i="1"/>
  <c r="K109" i="1"/>
  <c r="M108" i="1"/>
  <c r="L108" i="1"/>
  <c r="K108" i="1"/>
  <c r="M107" i="1"/>
  <c r="L107" i="1"/>
  <c r="K107" i="1"/>
  <c r="M106" i="1"/>
  <c r="L106" i="1"/>
  <c r="K106" i="1"/>
  <c r="M105" i="1"/>
  <c r="L105" i="1"/>
  <c r="K105" i="1"/>
  <c r="M104" i="1"/>
  <c r="L104" i="1"/>
  <c r="K104" i="1"/>
  <c r="M103" i="1"/>
  <c r="L103" i="1"/>
  <c r="K103" i="1"/>
  <c r="M102" i="1"/>
  <c r="L102" i="1"/>
  <c r="K102" i="1"/>
  <c r="M101" i="1"/>
  <c r="L101" i="1"/>
  <c r="K101" i="1"/>
  <c r="M100" i="1"/>
  <c r="L100" i="1"/>
  <c r="K100" i="1"/>
  <c r="M99" i="1"/>
  <c r="L99" i="1"/>
  <c r="K99" i="1"/>
  <c r="M98" i="1"/>
  <c r="L98" i="1"/>
  <c r="K98" i="1"/>
  <c r="M97" i="1"/>
  <c r="L97" i="1"/>
  <c r="K97" i="1"/>
  <c r="M96" i="1"/>
  <c r="L96" i="1"/>
  <c r="K96" i="1"/>
  <c r="M95" i="1"/>
  <c r="L95" i="1"/>
  <c r="K95" i="1"/>
  <c r="M94" i="1"/>
  <c r="L94" i="1"/>
  <c r="K94" i="1"/>
  <c r="M93" i="1"/>
  <c r="L93" i="1"/>
  <c r="K93" i="1"/>
  <c r="M92" i="1"/>
  <c r="L92" i="1"/>
  <c r="K92" i="1"/>
  <c r="M91" i="1"/>
  <c r="L91" i="1"/>
  <c r="K91" i="1"/>
  <c r="M90" i="1"/>
  <c r="L90" i="1"/>
  <c r="K90" i="1"/>
  <c r="M89" i="1"/>
  <c r="L89" i="1"/>
  <c r="K89" i="1"/>
  <c r="M88" i="1"/>
  <c r="L88" i="1"/>
  <c r="K88" i="1"/>
  <c r="M87" i="1"/>
  <c r="L87" i="1"/>
  <c r="K87" i="1"/>
  <c r="M86" i="1"/>
  <c r="L86" i="1"/>
  <c r="K86" i="1"/>
  <c r="M85" i="1"/>
  <c r="L85" i="1"/>
  <c r="K85" i="1"/>
  <c r="M84" i="1"/>
  <c r="L84" i="1"/>
  <c r="K84" i="1"/>
  <c r="M83" i="1"/>
  <c r="L83" i="1"/>
  <c r="K83" i="1"/>
  <c r="M82" i="1"/>
  <c r="L82" i="1"/>
  <c r="K82" i="1"/>
  <c r="M81" i="1"/>
  <c r="L81" i="1"/>
  <c r="K81" i="1"/>
  <c r="M80" i="1"/>
  <c r="L80" i="1"/>
  <c r="K80" i="1"/>
  <c r="M79" i="1"/>
  <c r="L79" i="1"/>
  <c r="K79" i="1"/>
  <c r="M78" i="1"/>
  <c r="L78" i="1"/>
  <c r="K78" i="1"/>
  <c r="M77" i="1"/>
  <c r="L77" i="1"/>
  <c r="K77" i="1"/>
  <c r="M76" i="1"/>
  <c r="L76" i="1"/>
  <c r="K76"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M65" i="1"/>
  <c r="L65" i="1"/>
  <c r="K65" i="1"/>
  <c r="M64" i="1"/>
  <c r="L64" i="1"/>
  <c r="K64" i="1"/>
  <c r="M63" i="1"/>
  <c r="L63" i="1"/>
  <c r="K63" i="1"/>
  <c r="M62" i="1"/>
  <c r="L62" i="1"/>
  <c r="K62" i="1"/>
  <c r="M61" i="1"/>
  <c r="L61" i="1"/>
  <c r="K61" i="1"/>
  <c r="M60" i="1"/>
  <c r="L60" i="1"/>
  <c r="K60" i="1"/>
  <c r="M59" i="1"/>
  <c r="L59" i="1"/>
  <c r="K59" i="1"/>
  <c r="M58" i="1"/>
  <c r="L58" i="1"/>
  <c r="K58" i="1"/>
  <c r="M57" i="1"/>
  <c r="L57" i="1"/>
  <c r="K57" i="1"/>
  <c r="M56" i="1"/>
  <c r="L56" i="1"/>
  <c r="K56" i="1"/>
  <c r="M55" i="1"/>
  <c r="L55" i="1"/>
  <c r="K55" i="1"/>
  <c r="M54" i="1"/>
  <c r="L54" i="1"/>
  <c r="K54" i="1"/>
  <c r="M53" i="1"/>
  <c r="L53" i="1"/>
  <c r="K53" i="1"/>
  <c r="M52" i="1"/>
  <c r="L52" i="1"/>
  <c r="K52" i="1"/>
  <c r="M51" i="1"/>
  <c r="L51" i="1"/>
  <c r="K51" i="1"/>
  <c r="M50" i="1"/>
  <c r="L50" i="1"/>
  <c r="K50" i="1"/>
  <c r="M49" i="1"/>
  <c r="L49" i="1"/>
  <c r="K49" i="1"/>
  <c r="M48" i="1"/>
  <c r="L48" i="1"/>
  <c r="K48" i="1"/>
  <c r="M47" i="1"/>
  <c r="L47" i="1"/>
  <c r="K47" i="1"/>
  <c r="M46" i="1"/>
  <c r="L46" i="1"/>
  <c r="K46" i="1"/>
  <c r="M45" i="1"/>
  <c r="L45" i="1"/>
  <c r="K45" i="1"/>
  <c r="M44" i="1"/>
  <c r="L44" i="1"/>
  <c r="K44" i="1"/>
  <c r="M43" i="1"/>
  <c r="L43" i="1"/>
  <c r="K43" i="1"/>
  <c r="M42" i="1"/>
  <c r="L42" i="1"/>
  <c r="K42" i="1"/>
  <c r="M41" i="1"/>
  <c r="L41" i="1"/>
  <c r="K41" i="1"/>
  <c r="M40" i="1"/>
  <c r="L40" i="1"/>
  <c r="K40" i="1"/>
  <c r="M39" i="1"/>
  <c r="L39" i="1"/>
  <c r="K39" i="1"/>
  <c r="M38" i="1"/>
  <c r="L38" i="1"/>
  <c r="K38" i="1"/>
  <c r="M37" i="1"/>
  <c r="L37" i="1"/>
  <c r="K37" i="1"/>
  <c r="M36" i="1"/>
  <c r="L36" i="1"/>
  <c r="K36" i="1"/>
  <c r="M35" i="1"/>
  <c r="L35" i="1"/>
  <c r="K35" i="1"/>
  <c r="M34" i="1"/>
  <c r="L34" i="1"/>
  <c r="K34" i="1"/>
  <c r="M33" i="1"/>
  <c r="L33" i="1"/>
  <c r="K33"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M21" i="1"/>
  <c r="L21" i="1"/>
  <c r="K21" i="1"/>
  <c r="M20" i="1"/>
  <c r="L20" i="1"/>
  <c r="K20" i="1"/>
  <c r="M19" i="1"/>
  <c r="L19" i="1"/>
  <c r="K19" i="1"/>
  <c r="M18" i="1"/>
  <c r="L18" i="1"/>
  <c r="K18" i="1"/>
  <c r="M17" i="1"/>
  <c r="L17" i="1"/>
  <c r="K17" i="1"/>
  <c r="M16" i="1"/>
  <c r="L16" i="1"/>
  <c r="K16" i="1"/>
  <c r="M15" i="1"/>
  <c r="L15" i="1"/>
  <c r="K15" i="1"/>
  <c r="M14" i="1"/>
  <c r="L14" i="1"/>
  <c r="K14" i="1"/>
  <c r="M13" i="1"/>
  <c r="L13" i="1"/>
  <c r="K13" i="1"/>
  <c r="M12" i="1"/>
  <c r="L12" i="1"/>
  <c r="K12" i="1"/>
  <c r="M11" i="1"/>
  <c r="L11" i="1"/>
  <c r="K11" i="1"/>
  <c r="M10" i="1"/>
  <c r="L10" i="1"/>
  <c r="K10" i="1"/>
  <c r="M9" i="1"/>
  <c r="L9" i="1"/>
  <c r="K9" i="1"/>
  <c r="M8" i="1"/>
  <c r="L8" i="1"/>
  <c r="K8" i="1"/>
</calcChain>
</file>

<file path=xl/sharedStrings.xml><?xml version="1.0" encoding="utf-8"?>
<sst xmlns="http://schemas.openxmlformats.org/spreadsheetml/2006/main" count="880" uniqueCount="227">
  <si>
    <t>50031</t>
  </si>
  <si>
    <t>TÍTULO</t>
  </si>
  <si>
    <t>NOMBRE CORTO</t>
  </si>
  <si>
    <t>DESCRIPCIÓN</t>
  </si>
  <si>
    <t>(a) Informe financiero_Gasto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</si>
  <si>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</si>
  <si>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</si>
  <si>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</si>
  <si>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</si>
  <si>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</si>
  <si>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</si>
  <si>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</si>
  <si>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</si>
  <si>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</si>
  <si>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</si>
  <si>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</si>
  <si>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</si>
  <si>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</si>
  <si>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</si>
  <si>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</si>
  <si>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</si>
  <si>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</si>
  <si>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</si>
  <si>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</si>
  <si>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</si>
  <si>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</si>
  <si>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</si>
  <si>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</si>
  <si>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</si>
  <si>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</si>
  <si>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</si>
  <si>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</si>
  <si>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</si>
  <si>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</si>
  <si>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</si>
  <si>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</si>
  <si>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</si>
  <si>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</si>
  <si>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</si>
  <si>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</si>
  <si>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</si>
  <si>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</si>
  <si>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</si>
  <si>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</si>
  <si>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</si>
  <si>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</si>
  <si>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</si>
  <si>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</si>
  <si>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</si>
  <si>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</si>
  <si>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</si>
  <si>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</si>
  <si>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</si>
  <si>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</si>
  <si>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SUELDOS</t>
  </si>
  <si>
    <t>Departamento de Control Presupuestal</t>
  </si>
  <si>
    <t>LOS VALORES SON ACUMULADOS AL TERCER TRIMESTRE DE 2020</t>
  </si>
  <si>
    <t>SUELDO DIFERENCIAL POR ZONA</t>
  </si>
  <si>
    <t>REMUNERACIONES DIVERSAS</t>
  </si>
  <si>
    <t>REMUNERACION POR SUSTITUCION AL PERSONAL</t>
  </si>
  <si>
    <t>COMPENSACION POR RIESGOS PROFESIONALES</t>
  </si>
  <si>
    <t>RIESGO LABORAL</t>
  </si>
  <si>
    <t>AYUDA PARA HABITACION</t>
  </si>
  <si>
    <t>AYUDA PARA ENERGÍA ELÉCTRICA</t>
  </si>
  <si>
    <t>SUELDOS BASE AL PERSONAL EVENTUAL</t>
  </si>
  <si>
    <t>RETRIBUCIONES POR SERVICIOS DE CARÁCTER SOCIAL</t>
  </si>
  <si>
    <t>PRIMA QUINQUENAL POR AÑOS DE SERV. EFECTIVOS PRESTADOS</t>
  </si>
  <si>
    <t>PRIMA DE VACACIONES DOMINICAL</t>
  </si>
  <si>
    <t>AGUINALDOS Ó GRATIFICACIONES DE FIN DE AÑO</t>
  </si>
  <si>
    <t>COMPENSACION POR AJUSTE DE CALENDARIO</t>
  </si>
  <si>
    <t>COMPENSACIÓN POR BONO NAVIDEÑO</t>
  </si>
  <si>
    <t>ESTIMULOS AL PERSONAL DE CONFIANZA</t>
  </si>
  <si>
    <t>APORTACIÓN POR SEGURO DE VIDA ISSSTESON</t>
  </si>
  <si>
    <t>APORTACIÓN POR SEGURO DE RETIRO ISSSTESON</t>
  </si>
  <si>
    <t>APORTACIÓN PARA PRESTAMOS A CORTO PLAZO</t>
  </si>
  <si>
    <t>OTRAS APORTACIONES DE SEGURIDAD SOCIAL</t>
  </si>
  <si>
    <t>APORT. PARA INFRAEST., EQUIPAM. Y MANT. HOSP.</t>
  </si>
  <si>
    <t>APORTACIONES POR SERVICIO MEDICO DE ISSSTESON</t>
  </si>
  <si>
    <t>APORTACIONES PARA LA ATENCIÓN DE ENFERMEDADES PREEXISTENTES</t>
  </si>
  <si>
    <t>ASIGNACION PARA PRESTAMOS PRENDARIOS</t>
  </si>
  <si>
    <t>APORTACIÓN AL FOVISSSTESON</t>
  </si>
  <si>
    <t>APORTACIÓN AL SIST. DE RETIRO (FONDO DE PENS.)</t>
  </si>
  <si>
    <t>PRESTACIONES ESTABLECIDAS POR CONDICIONES GENERALES</t>
  </si>
  <si>
    <t>BONO PARA DESPENSA</t>
  </si>
  <si>
    <t>AYUDA PARA GUARDERIA A MADRES TRABAJADORAS</t>
  </si>
  <si>
    <t>APOYO PARA UTILES ESCOLARES</t>
  </si>
  <si>
    <t>APOYO PARA DESARROLLO Y CAPACITACION</t>
  </si>
  <si>
    <t>COMPENSACIÓN ESPECÍFICA A PERSONAL DE BASE</t>
  </si>
  <si>
    <t>AYUDA PARA SERVICIO DE TRANSPORTE</t>
  </si>
  <si>
    <t>COMPENSACION EN APOYO A LA DISCAPACIDAD</t>
  </si>
  <si>
    <t>BONO DE DIA DE MADRES</t>
  </si>
  <si>
    <t>BONO POR ANIVERSARIO SINDICAL</t>
  </si>
  <si>
    <t>BONO DEL DÍA DEL PADRES</t>
  </si>
  <si>
    <t>APOYO A LA CAPACITACIÓN</t>
  </si>
  <si>
    <t>ESTIMULOS AL PERSONAL</t>
  </si>
  <si>
    <t>COMPENS. POR TITULACION A NIVEL DE LICENCIATURA</t>
  </si>
  <si>
    <t>MATERIALES Y SUMINISTROS</t>
  </si>
  <si>
    <t>MATERIALES, UTILES Y EQUIPOS MENORES DE OFICINA</t>
  </si>
  <si>
    <t>MATERIALES Y UTILES DE IMPRESION Y REPRODUCCION</t>
  </si>
  <si>
    <t>MATERIALES Y UTILES PARA EL PROC. DE EQ. Y BIENES INFORM.</t>
  </si>
  <si>
    <t>MATERIAL PARA INFORMACIÓN</t>
  </si>
  <si>
    <t>MATERIAL DE LIMPIEZA</t>
  </si>
  <si>
    <t>MATERIALES EDUCATIVOS</t>
  </si>
  <si>
    <t>PRODUCTOS ALIMEN. PARA EL PERSONAL DE LAS INST.</t>
  </si>
  <si>
    <t>ALIMENTACION DE PERSONAS HOSPITALIZADAS</t>
  </si>
  <si>
    <t>ADQUISICION DE AGUA POTABLE</t>
  </si>
  <si>
    <t>UTENSILIOS SERVICIO DE ALIMENTACION</t>
  </si>
  <si>
    <t>PRODUCTOS MINERALES NO METÁLICOS</t>
  </si>
  <si>
    <t>CEMENTO Y PRODUCTOS DE CONCRETO</t>
  </si>
  <si>
    <t>CAL, YESO Y PRODUCTOS DE YESO</t>
  </si>
  <si>
    <t>VIDRIO Y PRODUCTOS DE VIDRIO</t>
  </si>
  <si>
    <t>MATERIAL ELECTRICO Y ELECTRONICO</t>
  </si>
  <si>
    <t>ARTÍCULOS METÁLICOS PARA LA CONSTRUCCIÓN</t>
  </si>
  <si>
    <t>MATERIALES COMPLEMENTARIOS</t>
  </si>
  <si>
    <t>OTROS MATERIALES Y ARTÍCULOS DE CONSTRUCCIÓN Y REPARACIÓN</t>
  </si>
  <si>
    <t>PRODUCTOS QUIMICOS BASICOS</t>
  </si>
  <si>
    <t>MEDICINAS Y PRODUCTOS FARMACEUTICOS</t>
  </si>
  <si>
    <t>OXIGENO Y GASES PARA USO MEDICINAL</t>
  </si>
  <si>
    <t>MATERIALES, ACCESORIOS Y SUMINISTROS MEDICOS</t>
  </si>
  <si>
    <t>MATERIALES Y SUMINISTROS DE LABORATORIO</t>
  </si>
  <si>
    <t>COMBUSTIBLES</t>
  </si>
  <si>
    <t>VESTUARIO Y UNIFORMES</t>
  </si>
  <si>
    <t>PRENDAS DE SEGURIDAD Y PROTECCION PERSONAL</t>
  </si>
  <si>
    <t>PRODUCTOS TEXTILES</t>
  </si>
  <si>
    <t>BLANCOS Y OTROS PRODUCTOS TEXTILES</t>
  </si>
  <si>
    <t>PRENDAS DE PROTECCIÓN PARA SEGURIDAD PÚBLICA Y NACIONAL</t>
  </si>
  <si>
    <t>HERRAMIENTAS MENORES</t>
  </si>
  <si>
    <t>REFACCIONES Y ACC. MENORES DE EDIFICIO</t>
  </si>
  <si>
    <t>REFACCIONES Y ACCESORIOS MENORES DE MOBILIARIO Y EQUIPO</t>
  </si>
  <si>
    <t>REFACCIONES Y ACCESORIOS MENORES DE EQUIPO DE COMPUTO</t>
  </si>
  <si>
    <t>REFACCIONES Y ACCES. MENORES DE EQUIPO E INSTRUM. MEDICO</t>
  </si>
  <si>
    <t>REFACCIONES Y ACCES.  MENORES DE EQUIPO DE TRANSPORTE</t>
  </si>
  <si>
    <t>REFACCIONES Y ACCES. MENORES DE MAQUINARIA Y OTROS EQUIPOS</t>
  </si>
  <si>
    <t>REFACCIONES Y ACCES. MENORES OTROS BIENES MUEBLES</t>
  </si>
  <si>
    <t>SERVICIOS GENERALES</t>
  </si>
  <si>
    <t>ENERGIA ELECTRICA</t>
  </si>
  <si>
    <t>GAS</t>
  </si>
  <si>
    <t>AGUA POTABLE</t>
  </si>
  <si>
    <t>TELEFONIA TRADICIONAL</t>
  </si>
  <si>
    <t>SERV. DE ACCESO A INTERNET, REDES Y PROCES. DE INFORM.</t>
  </si>
  <si>
    <t>SERVICIO POSTAL</t>
  </si>
  <si>
    <t>ARRENDAMIENTO DE EDIFICIOS</t>
  </si>
  <si>
    <t>ARRENDAMIENTO DE MUEBLES, MAQUINARIA Y E</t>
  </si>
  <si>
    <t>ARRENDAMIENTO DE EQUIPO E INSTRUM. MEDICO Y DE LAB.</t>
  </si>
  <si>
    <t>ARRENDAMIENTO DE EQUIPO DE TRANSPORTE</t>
  </si>
  <si>
    <t>ARRENDAMIENTO DE MAQUINARIA, OTROS EQUIPOS Y HERRAMIENTAS</t>
  </si>
  <si>
    <t>SERVICIOS LEGALES, DE CONTA., AUDIT. Y RELACIONADOS</t>
  </si>
  <si>
    <t>SERVICIOS DE INFORMATICA</t>
  </si>
  <si>
    <t>SERVICIOS DE CONSULTORIAS</t>
  </si>
  <si>
    <t>SERVICIOS DE CAPACITACION</t>
  </si>
  <si>
    <t>IMPRESIONES Y PUBLICACIONES OFICIALES</t>
  </si>
  <si>
    <t>IMPRESIÓN DE DOCUMENTOS OFICIALES PARA LA PRESTACIÓN DE SERVICIOS PÚBLICOS, IDENTIFICACIÓN, FORMATOS ADMINISTRATIVOS Y FISCALES, FORMAS VALORADAS, CERTIFICADAS Y TÍTULOS</t>
  </si>
  <si>
    <t>SERVICIO DE FOTOCOPIADO EN LAS INSTALACIONES DE LAS DEPENDENCIAS Y ENTIDADES</t>
  </si>
  <si>
    <t>SERVICIO DE VIGILANCIA</t>
  </si>
  <si>
    <t>SERVICIOS FINANCIEROS Y BANCARIOS</t>
  </si>
  <si>
    <t>SEGUROS DE RESPONSABILIDAD PATRIMONIAL Y FIANZAS</t>
  </si>
  <si>
    <t>SEGURO DE BIENES PATRIMONIALES</t>
  </si>
  <si>
    <t>FLETES Y MANIOBRAS</t>
  </si>
  <si>
    <t>MANTENIMIENTO Y CONSERVACION DE INMUEBLES</t>
  </si>
  <si>
    <t>MTO. Y CONSERV. DE MOB. Y EQ. DE OFNA.</t>
  </si>
  <si>
    <t>MANTENIMIENTO Y CONSEVACION DE BIENES INFORMATICOS</t>
  </si>
  <si>
    <t>INSTALACION, REPARACION Y MANTENIMIENTO DE EQUIPO E INSTRUM. MEDICO</t>
  </si>
  <si>
    <t>MTO. Y CONSERV. EQUIPO DE TRANSPORTE</t>
  </si>
  <si>
    <t>MTO. Y CONSERV. DE MAQUINARIA Y EQUIPO</t>
  </si>
  <si>
    <t>SERVICIOS DE LIMPIEZA Y MANEJO DE DESECHOS</t>
  </si>
  <si>
    <t>SERVICIOS DE JARDINERIA Y FUMIGACION</t>
  </si>
  <si>
    <t>DIFUSION POR RADIO, TELEVISION Y OTROS MEDIOS</t>
  </si>
  <si>
    <t>PASAJES AEREOS</t>
  </si>
  <si>
    <t>PASAJES TERRESTRES</t>
  </si>
  <si>
    <t>VIATICOS EN EL PAIS</t>
  </si>
  <si>
    <t>CUOTAS</t>
  </si>
  <si>
    <t>GASTOS DE ORDEN SOCIAL Y CULTURAL</t>
  </si>
  <si>
    <t>FOMENTO DEPORTIVO Y CULTURAL</t>
  </si>
  <si>
    <t>CONGRESOS Y CONVENCIONES</t>
  </si>
  <si>
    <t>IMPUESTOS Y DERECHOS</t>
  </si>
  <si>
    <t>SENTENCIAS Y RESOLUCIONES JUDICIALES</t>
  </si>
  <si>
    <t>PENAS, MULTAS, ACCESORIOS Y ACTUALIZACIONES</t>
  </si>
  <si>
    <t>IMPUESTO SOBRE NÓMINAS</t>
  </si>
  <si>
    <t>SERVICIOS ASISTENCIALES</t>
  </si>
  <si>
    <t>SUBROGACIONES</t>
  </si>
  <si>
    <t>TRANSFERENCIAS, ASIGNACIONES, SUBSIDIOS Y OTRAS AYUDAS</t>
  </si>
  <si>
    <t>APORTACIONES PARA CUBRIR CONVENIOS CON ORGANIZACIONES SINDICALES</t>
  </si>
  <si>
    <t>GASTOS POR SERVICIOS DE TRASLADO DE PERSONAS</t>
  </si>
  <si>
    <t>PRESTACION SOCIAL MULTIPLE</t>
  </si>
  <si>
    <t>CANASTA BASICA</t>
  </si>
  <si>
    <t>PENSIONES POR CESANTIA Y EDAD AVANZADA</t>
  </si>
  <si>
    <t>PENSIONES POR VEJEZ</t>
  </si>
  <si>
    <t>PENSIONES POR INVALIDEZ</t>
  </si>
  <si>
    <t>PENSIONES POR VIUDEZ</t>
  </si>
  <si>
    <t>PENSIONES POR ORFANDAD</t>
  </si>
  <si>
    <t>PENSIONES POR ASCENDIENTE</t>
  </si>
  <si>
    <t>PENSIONES POR VIUDEZ Y ORFANDAD</t>
  </si>
  <si>
    <t>PENSION POR INCAPACIDAD POR ACCIDENTE</t>
  </si>
  <si>
    <t>PENSION POR ORFANDAD POR ACCIDENTE</t>
  </si>
  <si>
    <t>PENSION POR VIUDEZ Y ORFANDAD POR ACCIDENTE</t>
  </si>
  <si>
    <t>PENSION POR VIUDEZ POR ACCIDENTE DE TRABAJO</t>
  </si>
  <si>
    <t>JUBILACIONES</t>
  </si>
  <si>
    <t>JUBILACIONES POR INVALIDEZ</t>
  </si>
  <si>
    <t>PRESTACIONES ECONÓMICAS DISTINTAS DE PENSIONES Y JUBILACIONES</t>
  </si>
  <si>
    <t>AMORTIZACIONES DE CRÉDITOS HIPOTECARIOS FOVISSSTESON</t>
  </si>
  <si>
    <t>BIENES MUEBLES, INMUEBLES E INTANGIBLES</t>
  </si>
  <si>
    <t>MOBILIARIO</t>
  </si>
  <si>
    <t>MUEBLES, EXCEPTO DE OFICINA Y ESTANTERÍA</t>
  </si>
  <si>
    <t>BIENES ARTÍSTICOS CULTURALES Y CIENTÍFICOS</t>
  </si>
  <si>
    <t>BIENES INFORMÁTICOS</t>
  </si>
  <si>
    <t>EQUIPO DE ADMINISTRACIÓN</t>
  </si>
  <si>
    <t>EQUIPOS Y APARATOS AUDIOVISUALES</t>
  </si>
  <si>
    <t>CAMARAS FOTOGRAFICAS Y DE VIDEO</t>
  </si>
  <si>
    <t>EQUIPO MEDICO Y DE LABORATORIO</t>
  </si>
  <si>
    <t>AUTOMOVILES Y CAMIONES</t>
  </si>
  <si>
    <t>SISTEMA DE AIRE ACONDICIONADO, CALEFACCIÓN Y REFRIGERACIÓN E INDUSTRIAL Y COMERCIAL</t>
  </si>
  <si>
    <t xml:space="preserve"> EQUIPO DE COMUNICACIÓN Y TELECOMUNICACION</t>
  </si>
  <si>
    <t>HERRAMIENTAS</t>
  </si>
  <si>
    <t>BIENES MUEBLES, POR ARRENDAMIENTO FINANCIERO</t>
  </si>
  <si>
    <t>OTROS BIENES MUEBLES</t>
  </si>
  <si>
    <t>SOFTWARE</t>
  </si>
  <si>
    <t>INVERSION PÚBLICA</t>
  </si>
  <si>
    <t>REMODELACIÓN Y REHABILITACIÓN</t>
  </si>
  <si>
    <t>ESTUDIOS Y PROYECTOS</t>
  </si>
  <si>
    <t>INFRAESTRUCTURA Y EQUIPAMIENTO EN MATERIA DE SALUD</t>
  </si>
  <si>
    <t>INVERSIONES FINANCIERAS Y OTRAS PROVISIONES</t>
  </si>
  <si>
    <t>SUPERVICIÓN Y CONTROL DE CALIDAD</t>
  </si>
  <si>
    <t>PRESTAMOS HIPOTECARIOS FOVISSSTESON</t>
  </si>
  <si>
    <t>PRESTAMOS A CORTO PLAZO</t>
  </si>
  <si>
    <t>DEUDA PÚBLICA</t>
  </si>
  <si>
    <t>ADEFAS</t>
  </si>
  <si>
    <t>http://www.isssteson.gob.mx/images/contabilidadgubernamental/148ff392.pdf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</si>
</sst>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scheme val="minor"/>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6" fillId="3" borderId="0" applyNumberFormat="0" applyFill="0" applyBorder="0" applyAlignment="0" applyProtection="0"/>
    <xf numFmtId="0" fontId="7" fillId="3" borderId="0"/>
  </cellStyleXfs>
  <cellXfs count="3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14" fontId="0" fillId="0" borderId="0" xfId="0" applyNumberFormat="1" applyBorder="1"/>
    <xf numFmtId="0" fontId="5" fillId="0" borderId="0" xfId="0" applyNumberFormat="1" applyFont="1" applyAlignment="1" applyProtection="1">
      <alignment horizontal="right" vertical="top"/>
    </xf>
    <xf numFmtId="0" fontId="5" fillId="0" borderId="0" xfId="0" applyFont="1" applyAlignment="1" applyProtection="1">
      <alignment horizontal="left" vertical="top"/>
    </xf>
    <xf numFmtId="0" fontId="3" fillId="0" borderId="0" xfId="0" applyFont="1"/>
    <xf numFmtId="0" fontId="6" fillId="3" borderId="0" xfId="2"/>
    <xf numFmtId="14" fontId="0" fillId="0" borderId="0" xfId="0" applyNumberFormat="1"/>
    <xf numFmtId="0" fontId="8" fillId="3" borderId="0" xfId="3" applyNumberFormat="1" applyFont="1" applyFill="1" applyBorder="1" applyAlignment="1">
      <alignment horizontal="right" vertical="center"/>
    </xf>
    <xf numFmtId="0" fontId="8" fillId="3" borderId="0" xfId="3" applyFont="1" applyFill="1" applyBorder="1" applyAlignment="1">
      <alignment vertical="center"/>
    </xf>
    <xf numFmtId="0" fontId="8" fillId="3" borderId="0" xfId="3" applyFont="1" applyFill="1" applyBorder="1" applyAlignment="1">
      <alignment horizontal="right" vertical="center"/>
    </xf>
    <xf numFmtId="0" fontId="8" fillId="3" borderId="0" xfId="3" applyFont="1" applyFill="1" applyBorder="1" applyAlignment="1">
      <alignment horizontal="left" vertical="center" wrapText="1"/>
    </xf>
    <xf numFmtId="1" fontId="8" fillId="3" borderId="0" xfId="3" applyNumberFormat="1" applyFont="1" applyFill="1" applyBorder="1" applyAlignment="1">
      <alignment horizontal="right" vertical="center"/>
    </xf>
    <xf numFmtId="1" fontId="8" fillId="3" borderId="0" xfId="1" applyNumberFormat="1" applyFont="1" applyFill="1" applyBorder="1" applyAlignment="1">
      <alignment horizontal="right" vertical="center"/>
    </xf>
    <xf numFmtId="0" fontId="8" fillId="3" borderId="0" xfId="1" applyFont="1" applyFill="1" applyBorder="1" applyAlignment="1">
      <alignment vertical="center"/>
    </xf>
    <xf numFmtId="0" fontId="8" fillId="3" borderId="0" xfId="3" applyFont="1" applyFill="1" applyBorder="1" applyAlignment="1">
      <alignment horizontal="right"/>
    </xf>
    <xf numFmtId="0" fontId="8" fillId="3" borderId="0" xfId="3" applyNumberFormat="1" applyFont="1" applyBorder="1" applyAlignment="1">
      <alignment horizontal="right" vertical="center"/>
    </xf>
    <xf numFmtId="0" fontId="8" fillId="3" borderId="0" xfId="3" applyFont="1" applyBorder="1" applyAlignment="1">
      <alignment vertical="center"/>
    </xf>
    <xf numFmtId="0" fontId="0" fillId="3" borderId="0" xfId="0" applyFill="1" applyBorder="1"/>
    <xf numFmtId="0" fontId="3" fillId="3" borderId="0" xfId="1" applyFont="1" applyFill="1" applyBorder="1" applyAlignment="1">
      <alignment horizontal="right" vertical="center" wrapText="1" indent="1"/>
    </xf>
    <xf numFmtId="0" fontId="3" fillId="3" borderId="0" xfId="1" applyFont="1" applyFill="1" applyBorder="1" applyAlignment="1">
      <alignment horizontal="justify" vertical="top" wrapText="1"/>
    </xf>
    <xf numFmtId="0" fontId="0" fillId="0" borderId="0" xfId="0" applyFont="1"/>
    <xf numFmtId="2" fontId="5" fillId="0" borderId="0" xfId="0" applyNumberFormat="1" applyFont="1" applyAlignment="1" applyProtection="1">
      <alignment horizontal="right" vertical="top"/>
    </xf>
    <xf numFmtId="2" fontId="3" fillId="3" borderId="0" xfId="0" applyNumberFormat="1" applyFont="1" applyFill="1" applyAlignment="1">
      <alignment horizontal="right" vertical="center"/>
    </xf>
    <xf numFmtId="2" fontId="3" fillId="3" borderId="0" xfId="0" applyNumberFormat="1" applyFont="1" applyFill="1"/>
    <xf numFmtId="2" fontId="0" fillId="0" borderId="0" xfId="0" applyNumberFormat="1"/>
    <xf numFmtId="2" fontId="0" fillId="3" borderId="0" xfId="0" applyNumberFormat="1" applyFill="1"/>
  </cellXfs>
  <cellStyles count="4">
    <cellStyle name="Hipervínculo" xfId="2" builtinId="8"/>
    <cellStyle name="Normal" xfId="0" builtinId="0"/>
    <cellStyle name="Normal 2"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edes/Documents/Control%20Presupuestal/Cuenta%20P&#250;blica%202020/3er.Trimestre/Etca-ii-13%20(hoja%20de%20Traba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aredes/Documents/Control%20Presupuestal/Cuenta%20P&#250;blica%202020/3er.Trimestre/Ejercido%20y%20Comprometido%20a%20Sept%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CA-II-13"/>
    </sheetNames>
    <sheetDataSet>
      <sheetData sheetId="0" refreshError="1">
        <row r="9">
          <cell r="D9">
            <v>11301</v>
          </cell>
          <cell r="E9" t="str">
            <v>SUELDOS</v>
          </cell>
          <cell r="F9">
            <v>551406486.38</v>
          </cell>
          <cell r="G9">
            <v>-209301850.77000001</v>
          </cell>
          <cell r="H9">
            <v>342104635.61000001</v>
          </cell>
          <cell r="I9">
            <v>202504781.00999999</v>
          </cell>
          <cell r="J9">
            <v>202158894.53999999</v>
          </cell>
        </row>
        <row r="10">
          <cell r="D10">
            <v>11302</v>
          </cell>
          <cell r="E10" t="str">
            <v>SUELDO DIFERENCIAL POR ZONA</v>
          </cell>
          <cell r="F10">
            <v>2921757.95</v>
          </cell>
          <cell r="G10">
            <v>-1727403.33</v>
          </cell>
          <cell r="H10">
            <v>1194354.6200000001</v>
          </cell>
          <cell r="I10">
            <v>0</v>
          </cell>
          <cell r="J10">
            <v>0</v>
          </cell>
        </row>
        <row r="11">
          <cell r="D11">
            <v>11303</v>
          </cell>
          <cell r="E11" t="str">
            <v>REMUNERACIONES DIVERSAS</v>
          </cell>
          <cell r="F11">
            <v>7346055.5599999996</v>
          </cell>
          <cell r="G11">
            <v>-4073168.67</v>
          </cell>
          <cell r="H11">
            <v>3272886.8899999997</v>
          </cell>
          <cell r="I11">
            <v>0</v>
          </cell>
          <cell r="J11">
            <v>0</v>
          </cell>
        </row>
        <row r="12">
          <cell r="D12">
            <v>11304</v>
          </cell>
          <cell r="E12" t="str">
            <v>REMUNERACION POR SUSTITUCION AL PERSONAL</v>
          </cell>
          <cell r="F12">
            <v>122400613.69</v>
          </cell>
          <cell r="G12">
            <v>-22777183.489999998</v>
          </cell>
          <cell r="H12">
            <v>99623430.200000003</v>
          </cell>
          <cell r="I12">
            <v>61504624.009999998</v>
          </cell>
          <cell r="J12">
            <v>61369128.030000001</v>
          </cell>
        </row>
        <row r="13">
          <cell r="D13">
            <v>11305</v>
          </cell>
          <cell r="E13" t="str">
            <v>COMPENSACION POR RIESGOS PROFESIONALES</v>
          </cell>
          <cell r="F13">
            <v>85337879.579999998</v>
          </cell>
          <cell r="G13">
            <v>-62409349.289999999</v>
          </cell>
          <cell r="H13">
            <v>22928530.289999999</v>
          </cell>
          <cell r="I13">
            <v>0</v>
          </cell>
          <cell r="J13">
            <v>0</v>
          </cell>
        </row>
        <row r="14">
          <cell r="D14">
            <v>11306</v>
          </cell>
          <cell r="E14" t="str">
            <v>RIESGO LABORAL</v>
          </cell>
          <cell r="F14">
            <v>0</v>
          </cell>
          <cell r="G14">
            <v>290704141.75</v>
          </cell>
          <cell r="H14">
            <v>290704141.75</v>
          </cell>
          <cell r="I14">
            <v>290125824.16000003</v>
          </cell>
          <cell r="J14">
            <v>289771592.42000002</v>
          </cell>
        </row>
        <row r="15">
          <cell r="D15">
            <v>11307</v>
          </cell>
          <cell r="E15" t="str">
            <v>AYUDA PARA HABITACION</v>
          </cell>
          <cell r="F15">
            <v>0</v>
          </cell>
          <cell r="G15">
            <v>385481326.10000002</v>
          </cell>
          <cell r="H15">
            <v>385481326.10000002</v>
          </cell>
          <cell r="I15">
            <v>384698555.72000003</v>
          </cell>
          <cell r="J15">
            <v>384025770.49000001</v>
          </cell>
        </row>
        <row r="16">
          <cell r="D16">
            <v>11310</v>
          </cell>
          <cell r="E16" t="str">
            <v>AYUDA PARA ENERGÍA ELÉCTRICA</v>
          </cell>
          <cell r="F16">
            <v>0</v>
          </cell>
          <cell r="G16">
            <v>41235921.68</v>
          </cell>
          <cell r="H16">
            <v>41235921.68</v>
          </cell>
          <cell r="I16">
            <v>39703729.969999999</v>
          </cell>
          <cell r="J16">
            <v>39636078.469999999</v>
          </cell>
        </row>
        <row r="17">
          <cell r="D17">
            <v>12201</v>
          </cell>
          <cell r="E17" t="str">
            <v>SUELDOS BASE AL PERSONAL EVENTUAL</v>
          </cell>
          <cell r="F17">
            <v>58020814.759999998</v>
          </cell>
          <cell r="G17">
            <v>-20596811.629999999</v>
          </cell>
          <cell r="H17">
            <v>37424003.129999995</v>
          </cell>
          <cell r="I17">
            <v>21389393.170000002</v>
          </cell>
          <cell r="J17">
            <v>21349410.190000001</v>
          </cell>
        </row>
        <row r="18">
          <cell r="D18">
            <v>12301</v>
          </cell>
          <cell r="E18" t="str">
            <v>RETRIBUCIONES POR SERVICIOS DE CARÁCTER SOCIAL</v>
          </cell>
          <cell r="F18">
            <v>1659960</v>
          </cell>
          <cell r="G18">
            <v>-901746.55</v>
          </cell>
          <cell r="H18">
            <v>758213.45</v>
          </cell>
          <cell r="I18">
            <v>0</v>
          </cell>
          <cell r="J18">
            <v>0</v>
          </cell>
        </row>
        <row r="19">
          <cell r="D19">
            <v>13101</v>
          </cell>
          <cell r="E19" t="str">
            <v>PRIMA QUINQUENAL POR AÑOS DE SERV. EFECTIVOS PRESTADOS</v>
          </cell>
          <cell r="F19">
            <v>79168587.170000002</v>
          </cell>
          <cell r="G19">
            <v>-31159131.59</v>
          </cell>
          <cell r="H19">
            <v>48009455.579999998</v>
          </cell>
          <cell r="I19">
            <v>26194096.210000001</v>
          </cell>
          <cell r="J19">
            <v>26135590.43</v>
          </cell>
        </row>
        <row r="20">
          <cell r="D20">
            <v>13201</v>
          </cell>
          <cell r="E20" t="str">
            <v>PRIMA DE VACACIONES DOMINICAL</v>
          </cell>
          <cell r="F20">
            <v>70182737.989999995</v>
          </cell>
          <cell r="G20">
            <v>-46254323.450000003</v>
          </cell>
          <cell r="H20">
            <v>23928414.539999992</v>
          </cell>
          <cell r="I20">
            <v>3681954.07</v>
          </cell>
          <cell r="J20">
            <v>3669161.87</v>
          </cell>
        </row>
        <row r="21">
          <cell r="D21">
            <v>13202</v>
          </cell>
          <cell r="E21" t="str">
            <v>AGUINALDOS Ó GRATIFICACIONES DE FIN DE AÑO</v>
          </cell>
          <cell r="F21">
            <v>85577326.099999994</v>
          </cell>
          <cell r="G21">
            <v>-9700272.2300000004</v>
          </cell>
          <cell r="H21">
            <v>75877053.86999999</v>
          </cell>
          <cell r="I21">
            <v>2036825.2</v>
          </cell>
          <cell r="J21">
            <v>2011743.3</v>
          </cell>
        </row>
        <row r="22">
          <cell r="D22">
            <v>13203</v>
          </cell>
          <cell r="E22" t="str">
            <v>COMPENSACION POR AJUSTE DE CALENDARIO</v>
          </cell>
          <cell r="F22">
            <v>25144922.27</v>
          </cell>
          <cell r="G22">
            <v>-24208963.719999999</v>
          </cell>
          <cell r="H22">
            <v>935958.55000000075</v>
          </cell>
          <cell r="I22">
            <v>678941.72</v>
          </cell>
          <cell r="J22">
            <v>670581.1</v>
          </cell>
        </row>
        <row r="23">
          <cell r="D23">
            <v>13204</v>
          </cell>
          <cell r="E23" t="str">
            <v>COMPENSACIÓN POR BONO NAVIDEÑO</v>
          </cell>
          <cell r="F23">
            <v>25144922.27</v>
          </cell>
          <cell r="G23">
            <v>704214.99</v>
          </cell>
          <cell r="H23">
            <v>25849137.259999998</v>
          </cell>
          <cell r="I23">
            <v>678941.72</v>
          </cell>
          <cell r="J23">
            <v>670581.1</v>
          </cell>
        </row>
        <row r="24">
          <cell r="D24">
            <v>13403</v>
          </cell>
          <cell r="E24" t="str">
            <v>ESTIMULOS AL PERSONAL DE CONFIANZA</v>
          </cell>
          <cell r="F24">
            <v>32733370.129999999</v>
          </cell>
          <cell r="G24">
            <v>-21067568.48</v>
          </cell>
          <cell r="H24">
            <v>11665801.649999999</v>
          </cell>
          <cell r="I24">
            <v>1091391.54</v>
          </cell>
          <cell r="J24">
            <v>1091391.54</v>
          </cell>
        </row>
        <row r="25">
          <cell r="D25">
            <v>14102</v>
          </cell>
          <cell r="E25" t="str">
            <v>APORTACIÓN POR SEGURO DE VIDA ISSSTESON</v>
          </cell>
          <cell r="F25">
            <v>304680</v>
          </cell>
          <cell r="G25">
            <v>5852.67</v>
          </cell>
          <cell r="H25">
            <v>310532.67</v>
          </cell>
          <cell r="I25">
            <v>227182.01</v>
          </cell>
          <cell r="J25">
            <v>227182.01</v>
          </cell>
        </row>
        <row r="26">
          <cell r="D26">
            <v>14103</v>
          </cell>
          <cell r="E26" t="str">
            <v>APORTACIÓN POR SEGURO DE RETIRO ISSSTESON</v>
          </cell>
          <cell r="F26">
            <v>6093600</v>
          </cell>
          <cell r="G26">
            <v>2705977.99</v>
          </cell>
          <cell r="H26">
            <v>8799577.9900000002</v>
          </cell>
          <cell r="I26">
            <v>7269823.9900000002</v>
          </cell>
          <cell r="J26">
            <v>7269823.9900000002</v>
          </cell>
        </row>
        <row r="27">
          <cell r="D27">
            <v>14104</v>
          </cell>
          <cell r="E27" t="str">
            <v>APORTACIÓN PARA PRESTAMOS A CORTO PLAZO</v>
          </cell>
          <cell r="F27">
            <v>4007821.04</v>
          </cell>
          <cell r="G27">
            <v>-4894.91</v>
          </cell>
          <cell r="H27">
            <v>4002926.13</v>
          </cell>
          <cell r="I27">
            <v>2920328.78</v>
          </cell>
          <cell r="J27">
            <v>2920328.78</v>
          </cell>
        </row>
        <row r="28">
          <cell r="D28">
            <v>14106</v>
          </cell>
          <cell r="E28" t="str">
            <v>OTRAS APORTACIONES DE SEGURIDAD SOCIAL</v>
          </cell>
          <cell r="F28">
            <v>25194764.469999999</v>
          </cell>
          <cell r="G28">
            <v>-885983.48</v>
          </cell>
          <cell r="H28">
            <v>24308780.989999998</v>
          </cell>
          <cell r="I28">
            <v>17618317.27</v>
          </cell>
          <cell r="J28">
            <v>17618317.27</v>
          </cell>
        </row>
        <row r="29">
          <cell r="D29">
            <v>14107</v>
          </cell>
          <cell r="E29" t="str">
            <v>APORT. PARA INFRAEST., EQUIPAM. Y MANT. HOSP.</v>
          </cell>
          <cell r="F29">
            <v>8398254.8000000007</v>
          </cell>
          <cell r="G29">
            <v>892646.56</v>
          </cell>
          <cell r="H29">
            <v>9290901.3600000013</v>
          </cell>
          <cell r="I29">
            <v>7133509.7800000003</v>
          </cell>
          <cell r="J29">
            <v>7133509.7800000003</v>
          </cell>
        </row>
        <row r="30">
          <cell r="D30">
            <v>14109</v>
          </cell>
          <cell r="E30" t="str">
            <v>APORTACIONES POR SERVICIO MEDICO DE ISSSTESON</v>
          </cell>
          <cell r="F30">
            <v>62986911.049999997</v>
          </cell>
          <cell r="G30">
            <v>6084838.4500000002</v>
          </cell>
          <cell r="H30">
            <v>69071749.5</v>
          </cell>
          <cell r="I30">
            <v>53173453.469999999</v>
          </cell>
          <cell r="J30">
            <v>53173453.469999999</v>
          </cell>
        </row>
        <row r="31">
          <cell r="D31">
            <v>14108</v>
          </cell>
          <cell r="E31" t="str">
            <v>APORTACIONES PARA LA ATENCIÓN DE ENFERMEDADES PREEXISTENTES</v>
          </cell>
          <cell r="F31">
            <v>12944391.77</v>
          </cell>
          <cell r="G31">
            <v>-2765345.82</v>
          </cell>
          <cell r="H31">
            <v>10179045.949999999</v>
          </cell>
          <cell r="I31">
            <v>6941769</v>
          </cell>
          <cell r="J31">
            <v>6941769</v>
          </cell>
        </row>
        <row r="32">
          <cell r="D32">
            <v>14110</v>
          </cell>
          <cell r="E32" t="str">
            <v>ASIGNACION PARA PRESTAMOS PRENDARIOS</v>
          </cell>
          <cell r="F32">
            <v>4007821.04</v>
          </cell>
          <cell r="G32">
            <v>9343.92</v>
          </cell>
          <cell r="H32">
            <v>4017164.96</v>
          </cell>
          <cell r="I32">
            <v>2920328.78</v>
          </cell>
          <cell r="J32">
            <v>2920328.78</v>
          </cell>
        </row>
        <row r="33">
          <cell r="D33">
            <v>14202</v>
          </cell>
          <cell r="E33" t="str">
            <v>APORTACIÓN AL FOVISSSTESON</v>
          </cell>
          <cell r="F33">
            <v>33593019.18</v>
          </cell>
          <cell r="G33">
            <v>-1085407.1399999999</v>
          </cell>
          <cell r="H33">
            <v>32507612.039999999</v>
          </cell>
          <cell r="I33">
            <v>23327824.399999999</v>
          </cell>
          <cell r="J33">
            <v>23327824.399999999</v>
          </cell>
        </row>
        <row r="34">
          <cell r="D34">
            <v>14301</v>
          </cell>
          <cell r="E34" t="str">
            <v>APORTACIÓN AL SIST. DE RETIRO (FONDO DE PENS.)</v>
          </cell>
          <cell r="F34">
            <v>136265912.52000001</v>
          </cell>
          <cell r="G34">
            <v>-2860173.02</v>
          </cell>
          <cell r="H34">
            <v>133405739.50000001</v>
          </cell>
          <cell r="I34">
            <v>98261287.469999999</v>
          </cell>
          <cell r="J34">
            <v>98261287.469999999</v>
          </cell>
        </row>
        <row r="35">
          <cell r="D35">
            <v>15401</v>
          </cell>
          <cell r="E35" t="str">
            <v>PRESTACIONES ESTABLECIDAS POR CONDICIONES GENERALES</v>
          </cell>
          <cell r="F35">
            <v>8128920</v>
          </cell>
          <cell r="G35">
            <v>-4385476.54</v>
          </cell>
          <cell r="H35">
            <v>3743443.46</v>
          </cell>
          <cell r="I35">
            <v>220350</v>
          </cell>
          <cell r="J35">
            <v>220050</v>
          </cell>
        </row>
        <row r="36">
          <cell r="D36">
            <v>15409</v>
          </cell>
          <cell r="E36" t="str">
            <v>BONO PARA DESPENSA</v>
          </cell>
          <cell r="F36">
            <v>33329880</v>
          </cell>
          <cell r="G36">
            <v>-22974679.780000001</v>
          </cell>
          <cell r="H36">
            <v>10355200.219999999</v>
          </cell>
          <cell r="I36">
            <v>0</v>
          </cell>
          <cell r="J36">
            <v>0</v>
          </cell>
        </row>
        <row r="37">
          <cell r="D37">
            <v>15413</v>
          </cell>
          <cell r="E37" t="str">
            <v>AYUDA PARA GUARDERIA A MADRES TRABAJADORAS</v>
          </cell>
          <cell r="F37">
            <v>0</v>
          </cell>
          <cell r="G37">
            <v>370746.91</v>
          </cell>
          <cell r="H37">
            <v>370746.91</v>
          </cell>
          <cell r="I37">
            <v>369682.91</v>
          </cell>
          <cell r="J37">
            <v>369682.91</v>
          </cell>
        </row>
        <row r="38">
          <cell r="D38">
            <v>15416</v>
          </cell>
          <cell r="E38" t="str">
            <v>APOYO PARA UTILES ESCOLARES</v>
          </cell>
          <cell r="F38">
            <v>4914000</v>
          </cell>
          <cell r="G38">
            <v>-4911249.83</v>
          </cell>
          <cell r="H38">
            <v>2750.1699999999255</v>
          </cell>
          <cell r="I38">
            <v>0</v>
          </cell>
          <cell r="J38">
            <v>0</v>
          </cell>
        </row>
        <row r="39">
          <cell r="D39">
            <v>15417</v>
          </cell>
          <cell r="E39" t="str">
            <v>APOYO PARA DESARROLLO Y CAPACITACION</v>
          </cell>
          <cell r="F39">
            <v>5082480</v>
          </cell>
          <cell r="G39">
            <v>-2870910.3</v>
          </cell>
          <cell r="H39">
            <v>2211569.7000000002</v>
          </cell>
          <cell r="I39">
            <v>0</v>
          </cell>
          <cell r="J39">
            <v>0</v>
          </cell>
        </row>
        <row r="40">
          <cell r="D40">
            <v>15418</v>
          </cell>
          <cell r="E40" t="str">
            <v>COMPENSACIÓN ESPECÍFICA A PERSONAL DE BASE</v>
          </cell>
          <cell r="F40">
            <v>22907880</v>
          </cell>
          <cell r="G40">
            <v>-15162103.43</v>
          </cell>
          <cell r="H40">
            <v>7745776.5700000003</v>
          </cell>
          <cell r="I40">
            <v>2310</v>
          </cell>
          <cell r="J40">
            <v>2310</v>
          </cell>
        </row>
        <row r="41">
          <cell r="D41">
            <v>15419</v>
          </cell>
          <cell r="E41" t="str">
            <v>AYUDA PARA SERVICIO DE TRANSPORTE</v>
          </cell>
          <cell r="F41">
            <v>16214940</v>
          </cell>
          <cell r="G41">
            <v>-9604309.9100000001</v>
          </cell>
          <cell r="H41">
            <v>6610630.0899999999</v>
          </cell>
          <cell r="I41">
            <v>0</v>
          </cell>
          <cell r="J41">
            <v>0</v>
          </cell>
        </row>
        <row r="42">
          <cell r="D42">
            <v>15420</v>
          </cell>
          <cell r="E42" t="str">
            <v>COMPENSACION EN APOYO A LA DISCAPACIDAD</v>
          </cell>
          <cell r="F42">
            <v>691200</v>
          </cell>
          <cell r="G42">
            <v>-287771.78000000003</v>
          </cell>
          <cell r="H42">
            <v>403428.22</v>
          </cell>
          <cell r="I42">
            <v>0</v>
          </cell>
          <cell r="J42">
            <v>0</v>
          </cell>
        </row>
        <row r="43">
          <cell r="D43">
            <v>15421</v>
          </cell>
          <cell r="E43" t="str">
            <v>BONO DE DIA DE MADRES</v>
          </cell>
          <cell r="F43">
            <v>1435000</v>
          </cell>
          <cell r="G43">
            <v>-947785.26</v>
          </cell>
          <cell r="H43">
            <v>487214.74</v>
          </cell>
          <cell r="I43">
            <v>0</v>
          </cell>
          <cell r="J43">
            <v>0</v>
          </cell>
        </row>
        <row r="44">
          <cell r="D44">
            <v>15423</v>
          </cell>
          <cell r="E44" t="str">
            <v>BONO POR ANIVERSARIO SINDICAL</v>
          </cell>
          <cell r="F44">
            <v>1137500</v>
          </cell>
          <cell r="G44">
            <v>-319542.98</v>
          </cell>
          <cell r="H44">
            <v>817957.02</v>
          </cell>
          <cell r="I44">
            <v>0</v>
          </cell>
          <cell r="J44">
            <v>0</v>
          </cell>
        </row>
        <row r="45">
          <cell r="D45">
            <v>15424</v>
          </cell>
          <cell r="E45" t="str">
            <v>BONO DEL DÍA DEL PADRES</v>
          </cell>
          <cell r="F45">
            <v>549000</v>
          </cell>
          <cell r="G45">
            <v>-470615.08</v>
          </cell>
          <cell r="H45">
            <v>78384.919999999984</v>
          </cell>
          <cell r="I45">
            <v>0</v>
          </cell>
          <cell r="J45">
            <v>0</v>
          </cell>
        </row>
        <row r="46">
          <cell r="D46">
            <v>15501</v>
          </cell>
          <cell r="E46" t="str">
            <v>APOYO A LA CAPACITACIÓN</v>
          </cell>
          <cell r="F46">
            <v>2417733.7599999998</v>
          </cell>
          <cell r="G46">
            <v>-1357836.61</v>
          </cell>
          <cell r="H46">
            <v>1059897.1499999997</v>
          </cell>
          <cell r="I46">
            <v>0</v>
          </cell>
          <cell r="J46">
            <v>0</v>
          </cell>
        </row>
        <row r="47">
          <cell r="D47">
            <v>17102</v>
          </cell>
          <cell r="E47" t="str">
            <v>ESTIMULOS AL PERSONAL</v>
          </cell>
          <cell r="F47">
            <v>214840747.28999999</v>
          </cell>
          <cell r="G47">
            <v>-178376265.96000001</v>
          </cell>
          <cell r="H47">
            <v>36464481.329999983</v>
          </cell>
          <cell r="I47">
            <v>1543228.02</v>
          </cell>
          <cell r="J47">
            <v>1543228.02</v>
          </cell>
        </row>
        <row r="48">
          <cell r="D48">
            <v>17105</v>
          </cell>
          <cell r="E48" t="str">
            <v>COMPENS. POR TITULACION A NIVEL DE LICENCIATURA</v>
          </cell>
          <cell r="F48">
            <v>37495571.689999998</v>
          </cell>
          <cell r="G48">
            <v>-24746885.989999998</v>
          </cell>
          <cell r="H48">
            <v>12748685.699999999</v>
          </cell>
          <cell r="I48">
            <v>1342629.82</v>
          </cell>
          <cell r="J48">
            <v>1340080.8500000001</v>
          </cell>
        </row>
        <row r="49">
          <cell r="D49">
            <v>21101</v>
          </cell>
          <cell r="E49" t="str">
            <v>MATERIALES, UTILES Y EQUIPOS MENORES DE OFICINA</v>
          </cell>
          <cell r="F49">
            <v>4090633.15</v>
          </cell>
          <cell r="G49">
            <v>409376.22</v>
          </cell>
          <cell r="H49">
            <v>4500009.37</v>
          </cell>
          <cell r="I49">
            <v>2121437.27</v>
          </cell>
          <cell r="J49">
            <v>1490096.82</v>
          </cell>
        </row>
        <row r="50">
          <cell r="D50">
            <v>21201</v>
          </cell>
          <cell r="E50" t="str">
            <v>MATERIALES Y UTILES DE IMPRESION Y REPRODUCCION</v>
          </cell>
          <cell r="F50">
            <v>18720</v>
          </cell>
          <cell r="G50">
            <v>-3200</v>
          </cell>
          <cell r="H50">
            <v>15520</v>
          </cell>
          <cell r="I50">
            <v>0</v>
          </cell>
          <cell r="J50">
            <v>0</v>
          </cell>
        </row>
        <row r="51">
          <cell r="D51">
            <v>21401</v>
          </cell>
          <cell r="E51" t="str">
            <v>MATERIALES Y UTILES PARA EL PROC. DE EQ. Y BIENES INFORM.</v>
          </cell>
          <cell r="F51">
            <v>1844663.24</v>
          </cell>
          <cell r="G51">
            <v>99826.84</v>
          </cell>
          <cell r="H51">
            <v>1944490.08</v>
          </cell>
          <cell r="I51">
            <v>818161.15</v>
          </cell>
          <cell r="J51">
            <v>321681.03000000003</v>
          </cell>
        </row>
        <row r="52">
          <cell r="D52">
            <v>21501</v>
          </cell>
          <cell r="E52" t="str">
            <v>MATERIAL PARA INFORMACIÓN</v>
          </cell>
          <cell r="F52">
            <v>57600</v>
          </cell>
          <cell r="G52">
            <v>2300</v>
          </cell>
          <cell r="H52">
            <v>59900</v>
          </cell>
          <cell r="I52">
            <v>20078</v>
          </cell>
          <cell r="J52">
            <v>20078</v>
          </cell>
        </row>
        <row r="53">
          <cell r="D53">
            <v>21601</v>
          </cell>
          <cell r="E53" t="str">
            <v>MATERIAL DE LIMPIEZA</v>
          </cell>
          <cell r="F53">
            <v>8851503.1699999999</v>
          </cell>
          <cell r="G53">
            <v>7215148.7699999996</v>
          </cell>
          <cell r="H53">
            <v>16066651.939999999</v>
          </cell>
          <cell r="I53">
            <v>7486306.2699999996</v>
          </cell>
          <cell r="J53">
            <v>5809875.3700000001</v>
          </cell>
        </row>
        <row r="54">
          <cell r="D54">
            <v>21701</v>
          </cell>
          <cell r="E54" t="str">
            <v>MATERIALES EDUCATIVOS</v>
          </cell>
          <cell r="F54">
            <v>49824</v>
          </cell>
          <cell r="G54">
            <v>-975</v>
          </cell>
          <cell r="H54">
            <v>48849</v>
          </cell>
          <cell r="I54">
            <v>0</v>
          </cell>
          <cell r="J54">
            <v>0</v>
          </cell>
        </row>
        <row r="55">
          <cell r="D55">
            <v>22101</v>
          </cell>
          <cell r="E55" t="str">
            <v>PRODUCTOS ALIMEN. PARA EL PERSONAL DE LAS INST.</v>
          </cell>
          <cell r="F55">
            <v>332015.68</v>
          </cell>
          <cell r="G55">
            <v>933614.58</v>
          </cell>
          <cell r="H55">
            <v>1265630.26</v>
          </cell>
          <cell r="I55">
            <v>260564.24</v>
          </cell>
          <cell r="J55">
            <v>253285.74</v>
          </cell>
        </row>
        <row r="56">
          <cell r="D56">
            <v>22103</v>
          </cell>
          <cell r="E56" t="str">
            <v>ALIMENTACION DE PERSONAS HOSPITALIZADAS</v>
          </cell>
          <cell r="F56">
            <v>7488000</v>
          </cell>
          <cell r="G56">
            <v>386419.83</v>
          </cell>
          <cell r="H56">
            <v>7874419.8300000001</v>
          </cell>
          <cell r="I56">
            <v>5292307.54</v>
          </cell>
          <cell r="J56">
            <v>3871139.48</v>
          </cell>
        </row>
        <row r="57">
          <cell r="D57">
            <v>22106</v>
          </cell>
          <cell r="E57" t="str">
            <v>ADQUISICION DE AGUA POTABLE</v>
          </cell>
          <cell r="F57">
            <v>1012416</v>
          </cell>
          <cell r="G57">
            <v>-478737.43</v>
          </cell>
          <cell r="H57">
            <v>533678.57000000007</v>
          </cell>
          <cell r="I57">
            <v>146144.6</v>
          </cell>
          <cell r="J57">
            <v>109257</v>
          </cell>
        </row>
        <row r="58">
          <cell r="D58">
            <v>22301</v>
          </cell>
          <cell r="E58" t="str">
            <v>UTENSILIOS SERVICIO DE ALIMENTACION</v>
          </cell>
          <cell r="F58">
            <v>947184</v>
          </cell>
          <cell r="G58">
            <v>173291.01</v>
          </cell>
          <cell r="H58">
            <v>1120475.01</v>
          </cell>
          <cell r="I58">
            <v>529707.21</v>
          </cell>
          <cell r="J58">
            <v>332391.92</v>
          </cell>
        </row>
        <row r="59">
          <cell r="D59">
            <v>24101</v>
          </cell>
          <cell r="E59" t="str">
            <v>PRODUCTOS MINERALES NO METÁLICOS</v>
          </cell>
          <cell r="F59">
            <v>0</v>
          </cell>
          <cell r="G59">
            <v>107830.22</v>
          </cell>
          <cell r="H59">
            <v>107830.22</v>
          </cell>
          <cell r="I59">
            <v>43441.41</v>
          </cell>
          <cell r="J59">
            <v>33402.42</v>
          </cell>
        </row>
        <row r="60">
          <cell r="D60">
            <v>24201</v>
          </cell>
          <cell r="E60" t="str">
            <v>CEMENTO Y PRODUCTOS DE CONCRETO</v>
          </cell>
          <cell r="F60">
            <v>0</v>
          </cell>
          <cell r="G60">
            <v>36711.78</v>
          </cell>
          <cell r="H60">
            <v>36711.78</v>
          </cell>
          <cell r="I60">
            <v>5248.02</v>
          </cell>
          <cell r="J60">
            <v>3943.51</v>
          </cell>
        </row>
        <row r="61">
          <cell r="D61">
            <v>24301</v>
          </cell>
          <cell r="E61" t="str">
            <v>CAL, YESO Y PRODUCTOS DE YESO</v>
          </cell>
          <cell r="F61">
            <v>0</v>
          </cell>
          <cell r="G61">
            <v>10600</v>
          </cell>
          <cell r="H61">
            <v>10600</v>
          </cell>
          <cell r="I61">
            <v>318.79000000000002</v>
          </cell>
          <cell r="J61">
            <v>318.79000000000002</v>
          </cell>
        </row>
        <row r="62">
          <cell r="D62">
            <v>24501</v>
          </cell>
          <cell r="E62" t="str">
            <v>VIDRIO Y PRODUCTOS DE VIDRIO</v>
          </cell>
          <cell r="F62">
            <v>0</v>
          </cell>
          <cell r="G62">
            <v>5500.23</v>
          </cell>
          <cell r="H62">
            <v>5500.23</v>
          </cell>
          <cell r="I62">
            <v>5500.23</v>
          </cell>
          <cell r="J62">
            <v>0</v>
          </cell>
        </row>
        <row r="63">
          <cell r="D63">
            <v>24601</v>
          </cell>
          <cell r="E63" t="str">
            <v>MATERIAL ELECTRICO Y ELECTRONICO</v>
          </cell>
          <cell r="F63">
            <v>536428.80000000005</v>
          </cell>
          <cell r="G63">
            <v>313971.42</v>
          </cell>
          <cell r="H63">
            <v>850400.22</v>
          </cell>
          <cell r="I63">
            <v>342357.01</v>
          </cell>
          <cell r="J63">
            <v>219139.51</v>
          </cell>
        </row>
        <row r="64">
          <cell r="D64">
            <v>24701</v>
          </cell>
          <cell r="E64" t="str">
            <v>ARTÍCULOS METÁLICOS PARA LA CONSTRUCCIÓN</v>
          </cell>
          <cell r="F64">
            <v>0</v>
          </cell>
          <cell r="G64">
            <v>132960.04999999999</v>
          </cell>
          <cell r="H64">
            <v>132960.04999999999</v>
          </cell>
          <cell r="I64">
            <v>63083.8</v>
          </cell>
          <cell r="J64">
            <v>53847.55</v>
          </cell>
        </row>
        <row r="65">
          <cell r="D65">
            <v>24801</v>
          </cell>
          <cell r="E65" t="str">
            <v>MATERIALES COMPLEMENTARIOS</v>
          </cell>
          <cell r="F65">
            <v>0</v>
          </cell>
          <cell r="G65">
            <v>33862.199999999997</v>
          </cell>
          <cell r="H65">
            <v>33862.199999999997</v>
          </cell>
          <cell r="I65">
            <v>1264.45</v>
          </cell>
          <cell r="J65">
            <v>1264.45</v>
          </cell>
        </row>
        <row r="66">
          <cell r="D66">
            <v>24901</v>
          </cell>
          <cell r="E66" t="str">
            <v>OTROS MATERIALES Y ARTÍCULOS DE CONSTRUCCIÓN Y REPARACIÓN</v>
          </cell>
          <cell r="F66">
            <v>0</v>
          </cell>
          <cell r="G66">
            <v>574116.74</v>
          </cell>
          <cell r="H66">
            <v>574116.74</v>
          </cell>
          <cell r="I66">
            <v>415896.31</v>
          </cell>
          <cell r="J66">
            <v>293638.59000000003</v>
          </cell>
        </row>
        <row r="67">
          <cell r="D67">
            <v>25101</v>
          </cell>
          <cell r="E67" t="str">
            <v>PRODUCTOS QUIMICOS BASICOS</v>
          </cell>
          <cell r="F67">
            <v>81600960</v>
          </cell>
          <cell r="G67">
            <v>24048168.890000001</v>
          </cell>
          <cell r="H67">
            <v>105649128.89</v>
          </cell>
          <cell r="I67">
            <v>53381002.640000001</v>
          </cell>
          <cell r="J67">
            <v>31113027.399999999</v>
          </cell>
        </row>
        <row r="68">
          <cell r="D68">
            <v>25301</v>
          </cell>
          <cell r="E68" t="str">
            <v>MEDICINAS Y PRODUCTOS FARMACEUTICOS</v>
          </cell>
          <cell r="F68">
            <v>504000000</v>
          </cell>
          <cell r="G68">
            <v>3712252</v>
          </cell>
          <cell r="H68">
            <v>507712252</v>
          </cell>
          <cell r="I68">
            <v>258980237.34999999</v>
          </cell>
          <cell r="J68">
            <v>130009783.43000001</v>
          </cell>
        </row>
        <row r="69">
          <cell r="D69">
            <v>25302</v>
          </cell>
          <cell r="E69" t="str">
            <v>OXIGENO Y GASES PARA USO MEDICINAL</v>
          </cell>
          <cell r="F69">
            <v>8160000</v>
          </cell>
          <cell r="G69">
            <v>11660111.119999999</v>
          </cell>
          <cell r="H69">
            <v>19820111.119999997</v>
          </cell>
          <cell r="I69">
            <v>15257362.449999999</v>
          </cell>
          <cell r="J69">
            <v>11598610.9</v>
          </cell>
        </row>
        <row r="70">
          <cell r="D70">
            <v>25401</v>
          </cell>
          <cell r="E70" t="str">
            <v>MATERIALES, ACCESORIOS Y SUMINISTROS MEDICOS</v>
          </cell>
          <cell r="F70">
            <v>136295040</v>
          </cell>
          <cell r="G70">
            <v>17530556.510000002</v>
          </cell>
          <cell r="H70">
            <v>153825596.50999999</v>
          </cell>
          <cell r="I70">
            <v>98204978.090000004</v>
          </cell>
          <cell r="J70">
            <v>52514793.469999999</v>
          </cell>
        </row>
        <row r="71">
          <cell r="D71">
            <v>25501</v>
          </cell>
          <cell r="E71" t="str">
            <v>MATERIALES Y SUMINISTROS DE LABORATORIO</v>
          </cell>
          <cell r="F71">
            <v>3360960</v>
          </cell>
          <cell r="G71">
            <v>3516653.39</v>
          </cell>
          <cell r="H71">
            <v>6877613.3900000006</v>
          </cell>
          <cell r="I71">
            <v>1664647.35</v>
          </cell>
          <cell r="J71">
            <v>380717.66</v>
          </cell>
        </row>
        <row r="72">
          <cell r="D72">
            <v>26101</v>
          </cell>
          <cell r="E72" t="str">
            <v>COMBUSTIBLES</v>
          </cell>
          <cell r="F72">
            <v>4678917.5999999996</v>
          </cell>
          <cell r="G72">
            <v>-460797.41</v>
          </cell>
          <cell r="H72">
            <v>4218120.1899999995</v>
          </cell>
          <cell r="I72">
            <v>1603812.9</v>
          </cell>
          <cell r="J72">
            <v>880837.25</v>
          </cell>
        </row>
        <row r="73">
          <cell r="D73">
            <v>27101</v>
          </cell>
          <cell r="E73" t="str">
            <v>VESTUARIO Y UNIFORMES</v>
          </cell>
          <cell r="F73">
            <v>3360000</v>
          </cell>
          <cell r="G73">
            <v>-2367377.61</v>
          </cell>
          <cell r="H73">
            <v>992622.39000000013</v>
          </cell>
          <cell r="I73">
            <v>4802.3999999999996</v>
          </cell>
          <cell r="J73">
            <v>4802.3999999999996</v>
          </cell>
        </row>
        <row r="74">
          <cell r="D74">
            <v>27201</v>
          </cell>
          <cell r="E74" t="str">
            <v>PRENDAS DE SEGURIDAD Y PROTECCION PERSONAL</v>
          </cell>
          <cell r="F74">
            <v>176160</v>
          </cell>
          <cell r="G74">
            <v>8963701.25</v>
          </cell>
          <cell r="H74">
            <v>9139861.25</v>
          </cell>
          <cell r="I74">
            <v>5050087.92</v>
          </cell>
          <cell r="J74">
            <v>3207549.5</v>
          </cell>
        </row>
        <row r="75">
          <cell r="D75">
            <v>27401</v>
          </cell>
          <cell r="E75" t="str">
            <v>PRODUCTOS TEXTILES</v>
          </cell>
          <cell r="F75">
            <v>0</v>
          </cell>
          <cell r="G75">
            <v>1387431.82</v>
          </cell>
          <cell r="H75">
            <v>1387431.82</v>
          </cell>
          <cell r="I75">
            <v>1025175.64</v>
          </cell>
          <cell r="J75">
            <v>610196.07999999996</v>
          </cell>
        </row>
        <row r="76">
          <cell r="D76">
            <v>27501</v>
          </cell>
          <cell r="E76" t="str">
            <v>BLANCOS Y OTROS PRODUCTOS TEXTILES</v>
          </cell>
          <cell r="F76">
            <v>1785600</v>
          </cell>
          <cell r="G76">
            <v>-987641.4</v>
          </cell>
          <cell r="H76">
            <v>797958.6</v>
          </cell>
          <cell r="I76">
            <v>277768.89</v>
          </cell>
          <cell r="J76">
            <v>225568.89</v>
          </cell>
        </row>
        <row r="77">
          <cell r="D77">
            <v>28301</v>
          </cell>
          <cell r="E77" t="str">
            <v>PRENDAS DE PROTECCIÓN PARA SEGURIDAD PÚBLICA Y NACIONAL</v>
          </cell>
          <cell r="F77">
            <v>0</v>
          </cell>
          <cell r="G77">
            <v>8800</v>
          </cell>
          <cell r="H77">
            <v>8800</v>
          </cell>
          <cell r="I77">
            <v>5097.0200000000004</v>
          </cell>
          <cell r="J77">
            <v>550.01</v>
          </cell>
        </row>
        <row r="78">
          <cell r="D78">
            <v>29101</v>
          </cell>
          <cell r="E78" t="str">
            <v>HERRAMIENTAS MENORES</v>
          </cell>
          <cell r="F78">
            <v>59832</v>
          </cell>
          <cell r="G78">
            <v>91875.47</v>
          </cell>
          <cell r="H78">
            <v>151707.47</v>
          </cell>
          <cell r="I78">
            <v>31377.05</v>
          </cell>
          <cell r="J78">
            <v>28237.53</v>
          </cell>
        </row>
        <row r="79">
          <cell r="D79">
            <v>29201</v>
          </cell>
          <cell r="E79" t="str">
            <v>REFACCIONES Y ACC. MENORES DE EDIFICIO</v>
          </cell>
          <cell r="F79">
            <v>1038048</v>
          </cell>
          <cell r="G79">
            <v>-354098.21</v>
          </cell>
          <cell r="H79">
            <v>683949.79</v>
          </cell>
          <cell r="I79">
            <v>87024.45</v>
          </cell>
          <cell r="J79">
            <v>66289.83</v>
          </cell>
        </row>
        <row r="80">
          <cell r="D80">
            <v>29301</v>
          </cell>
          <cell r="E80" t="str">
            <v>REFACCIONES Y ACCESORIOS MENORES DE MOBILIARIO Y EQUIPO</v>
          </cell>
          <cell r="F80">
            <v>599243.47</v>
          </cell>
          <cell r="G80">
            <v>163819.10999999999</v>
          </cell>
          <cell r="H80">
            <v>763062.58</v>
          </cell>
          <cell r="I80">
            <v>147991.24</v>
          </cell>
          <cell r="J80">
            <v>69971.149999999994</v>
          </cell>
        </row>
        <row r="81">
          <cell r="D81">
            <v>29401</v>
          </cell>
          <cell r="E81" t="str">
            <v>REFACCIONES Y ACCESORIOS MENORES DE EQUIPO DE COMPUTO</v>
          </cell>
          <cell r="F81">
            <v>866252</v>
          </cell>
          <cell r="G81">
            <v>146300.66</v>
          </cell>
          <cell r="H81">
            <v>1012552.66</v>
          </cell>
          <cell r="I81">
            <v>269051.09000000003</v>
          </cell>
          <cell r="J81">
            <v>168514.81</v>
          </cell>
        </row>
        <row r="82">
          <cell r="D82">
            <v>29501</v>
          </cell>
          <cell r="E82" t="str">
            <v>REFACCIONES Y ACCES. MENORES DE EQUIPO E INSTRUM. MEDICO</v>
          </cell>
          <cell r="F82">
            <v>6720000.0099999998</v>
          </cell>
          <cell r="G82">
            <v>2286136.16</v>
          </cell>
          <cell r="H82">
            <v>9006136.1699999999</v>
          </cell>
          <cell r="I82">
            <v>5591752.21</v>
          </cell>
          <cell r="J82">
            <v>3502622.7200000002</v>
          </cell>
        </row>
        <row r="83">
          <cell r="D83">
            <v>29601</v>
          </cell>
          <cell r="E83" t="str">
            <v>REFACCIONES Y ACCES.  MENORES DE EQUIPO DE TRANSPORTE</v>
          </cell>
          <cell r="F83">
            <v>120000</v>
          </cell>
          <cell r="G83">
            <v>-12490.46</v>
          </cell>
          <cell r="H83">
            <v>107509.54000000001</v>
          </cell>
          <cell r="I83">
            <v>4308.3999999999996</v>
          </cell>
          <cell r="J83">
            <v>4308.3999999999996</v>
          </cell>
        </row>
        <row r="84">
          <cell r="D84">
            <v>29801</v>
          </cell>
          <cell r="E84" t="str">
            <v>REFACCIONES Y ACCES. MENORES DE MAQUINARIA Y OTROS EQUIPOS</v>
          </cell>
          <cell r="F84">
            <v>144000</v>
          </cell>
          <cell r="G84">
            <v>49824.65</v>
          </cell>
          <cell r="H84">
            <v>193824.65</v>
          </cell>
          <cell r="I84">
            <v>86018.45</v>
          </cell>
          <cell r="J84">
            <v>86018.45</v>
          </cell>
        </row>
        <row r="85">
          <cell r="D85">
            <v>29901</v>
          </cell>
          <cell r="E85" t="str">
            <v>REFACCIONES Y ACCES. MENORES OTROS BIENES MUEBLES</v>
          </cell>
          <cell r="F85">
            <v>393600</v>
          </cell>
          <cell r="G85">
            <v>-214500</v>
          </cell>
          <cell r="H85">
            <v>179100</v>
          </cell>
          <cell r="I85">
            <v>6097.99</v>
          </cell>
          <cell r="J85">
            <v>4099</v>
          </cell>
        </row>
        <row r="86">
          <cell r="D86">
            <v>31101</v>
          </cell>
          <cell r="E86" t="str">
            <v>ENERGIA ELECTRICA</v>
          </cell>
          <cell r="F86">
            <v>19280775.739999998</v>
          </cell>
          <cell r="G86">
            <v>471418.22</v>
          </cell>
          <cell r="H86">
            <v>19752193.959999997</v>
          </cell>
          <cell r="I86">
            <v>11333629</v>
          </cell>
          <cell r="J86">
            <v>11321407</v>
          </cell>
        </row>
        <row r="87">
          <cell r="D87">
            <v>31201</v>
          </cell>
          <cell r="E87" t="str">
            <v>GAS</v>
          </cell>
          <cell r="F87">
            <v>4331088</v>
          </cell>
          <cell r="G87">
            <v>-32200.36</v>
          </cell>
          <cell r="H87">
            <v>4298887.6399999997</v>
          </cell>
          <cell r="I87">
            <v>2122528.4300000002</v>
          </cell>
          <cell r="J87">
            <v>1533179.5</v>
          </cell>
        </row>
        <row r="88">
          <cell r="D88">
            <v>31301</v>
          </cell>
          <cell r="E88" t="str">
            <v>AGUA POTABLE</v>
          </cell>
          <cell r="F88">
            <v>10444923.26</v>
          </cell>
          <cell r="G88">
            <v>571657.18999999994</v>
          </cell>
          <cell r="H88">
            <v>11016580.449999999</v>
          </cell>
          <cell r="I88">
            <v>6932914.4100000001</v>
          </cell>
          <cell r="J88">
            <v>2678034.7799999998</v>
          </cell>
        </row>
        <row r="89">
          <cell r="D89">
            <v>31401</v>
          </cell>
          <cell r="E89" t="str">
            <v>TELEFONIA TRADICIONAL</v>
          </cell>
          <cell r="F89">
            <v>4573519.91</v>
          </cell>
          <cell r="G89">
            <v>-837227.74</v>
          </cell>
          <cell r="H89">
            <v>3736292.17</v>
          </cell>
          <cell r="I89">
            <v>1303461.6100000001</v>
          </cell>
          <cell r="J89">
            <v>1182135.79</v>
          </cell>
        </row>
        <row r="90">
          <cell r="D90">
            <v>31701</v>
          </cell>
          <cell r="E90" t="str">
            <v>SERV. DE ACCESO A INTERNET, REDES Y PROCES. DE INFORM.</v>
          </cell>
          <cell r="F90">
            <v>1105836.83</v>
          </cell>
          <cell r="G90">
            <v>1011652.04</v>
          </cell>
          <cell r="H90">
            <v>2117488.87</v>
          </cell>
          <cell r="I90">
            <v>694649.84</v>
          </cell>
          <cell r="J90">
            <v>678110.1</v>
          </cell>
        </row>
        <row r="91">
          <cell r="D91">
            <v>31801</v>
          </cell>
          <cell r="E91" t="str">
            <v>SERVICIO POSTAL</v>
          </cell>
          <cell r="F91">
            <v>145296</v>
          </cell>
          <cell r="G91">
            <v>1460</v>
          </cell>
          <cell r="H91">
            <v>146756</v>
          </cell>
          <cell r="I91">
            <v>60778.11</v>
          </cell>
          <cell r="J91">
            <v>56284.63</v>
          </cell>
        </row>
        <row r="92">
          <cell r="D92">
            <v>32201</v>
          </cell>
          <cell r="E92" t="str">
            <v>ARRENDAMIENTO DE EDIFICIOS</v>
          </cell>
          <cell r="F92">
            <v>14195170.449999999</v>
          </cell>
          <cell r="G92">
            <v>-1292678.46</v>
          </cell>
          <cell r="H92">
            <v>12902491.989999998</v>
          </cell>
          <cell r="I92">
            <v>9051389.9600000009</v>
          </cell>
          <cell r="J92">
            <v>2012875.86</v>
          </cell>
        </row>
        <row r="93">
          <cell r="D93">
            <v>32301</v>
          </cell>
          <cell r="E93" t="str">
            <v>ARRENDAMIENTO DE MUEBLES, MAQUINARIA Y E</v>
          </cell>
          <cell r="F93">
            <v>3818696.9</v>
          </cell>
          <cell r="G93">
            <v>-318510.09000000003</v>
          </cell>
          <cell r="H93">
            <v>3500186.81</v>
          </cell>
          <cell r="I93">
            <v>710868.9</v>
          </cell>
          <cell r="J93">
            <v>516655.9</v>
          </cell>
        </row>
        <row r="94">
          <cell r="D94">
            <v>32401</v>
          </cell>
          <cell r="E94" t="str">
            <v>ARRENDAMIENTO DE EQUIPO E INSTRUM. MEDICO Y DE LAB.</v>
          </cell>
          <cell r="F94">
            <v>0</v>
          </cell>
          <cell r="G94">
            <v>1910283.98</v>
          </cell>
          <cell r="H94">
            <v>1910283.98</v>
          </cell>
          <cell r="I94">
            <v>848019.14</v>
          </cell>
          <cell r="J94">
            <v>530835.69999999995</v>
          </cell>
        </row>
        <row r="95">
          <cell r="D95">
            <v>32501</v>
          </cell>
          <cell r="E95" t="str">
            <v>ARRENDAMIENTO DE EQUIPO DE TRANSPORTE</v>
          </cell>
          <cell r="F95">
            <v>307200</v>
          </cell>
          <cell r="G95">
            <v>0</v>
          </cell>
          <cell r="H95">
            <v>307200</v>
          </cell>
          <cell r="I95">
            <v>17400</v>
          </cell>
          <cell r="J95">
            <v>0</v>
          </cell>
        </row>
        <row r="96">
          <cell r="D96">
            <v>32601</v>
          </cell>
          <cell r="E96" t="str">
            <v>ARRENDAMIENTO DE MAQUINARIA, OTROS EQUIPOS Y HERRAMIENTAS</v>
          </cell>
          <cell r="F96">
            <v>0</v>
          </cell>
          <cell r="G96">
            <v>74240</v>
          </cell>
          <cell r="H96">
            <v>74240</v>
          </cell>
          <cell r="I96">
            <v>0</v>
          </cell>
          <cell r="J96">
            <v>0</v>
          </cell>
        </row>
        <row r="97">
          <cell r="D97">
            <v>33101</v>
          </cell>
          <cell r="E97" t="str">
            <v>SERVICIOS LEGALES, DE CONTA., AUDIT. Y RELACIONADOS</v>
          </cell>
          <cell r="F97">
            <v>10272000</v>
          </cell>
          <cell r="G97">
            <v>-9772644.2699999996</v>
          </cell>
          <cell r="H97">
            <v>499355.73000000045</v>
          </cell>
          <cell r="I97">
            <v>263900</v>
          </cell>
          <cell r="J97">
            <v>263900</v>
          </cell>
        </row>
        <row r="98">
          <cell r="D98">
            <v>33301</v>
          </cell>
          <cell r="E98" t="str">
            <v>SERVICIOS DE INFORMATICA</v>
          </cell>
          <cell r="F98">
            <v>871488</v>
          </cell>
          <cell r="G98">
            <v>-40955</v>
          </cell>
          <cell r="H98">
            <v>830533</v>
          </cell>
          <cell r="I98">
            <v>0</v>
          </cell>
          <cell r="J98">
            <v>0</v>
          </cell>
        </row>
        <row r="99">
          <cell r="D99">
            <v>33302</v>
          </cell>
          <cell r="E99" t="str">
            <v>SERVICIOS DE CONSULTORIAS</v>
          </cell>
          <cell r="F99">
            <v>15660936.09</v>
          </cell>
          <cell r="G99">
            <v>-1484956.24</v>
          </cell>
          <cell r="H99">
            <v>14175979.85</v>
          </cell>
          <cell r="I99">
            <v>6872102.4299999997</v>
          </cell>
          <cell r="J99">
            <v>3142702.43</v>
          </cell>
        </row>
        <row r="100">
          <cell r="D100">
            <v>33401</v>
          </cell>
          <cell r="E100" t="str">
            <v>SERVICIOS DE CAPACITACION</v>
          </cell>
          <cell r="F100">
            <v>3994858.18</v>
          </cell>
          <cell r="G100">
            <v>-1139227.07</v>
          </cell>
          <cell r="H100">
            <v>2855631.1100000003</v>
          </cell>
          <cell r="I100">
            <v>291149.21999999997</v>
          </cell>
          <cell r="J100">
            <v>50679.43</v>
          </cell>
        </row>
        <row r="101">
          <cell r="D101">
            <v>33603</v>
          </cell>
          <cell r="E101" t="str">
            <v>IMPRESIONES Y PUBLICACIONES OFICIALES</v>
          </cell>
          <cell r="F101">
            <v>1294080</v>
          </cell>
          <cell r="G101">
            <v>5143.26</v>
          </cell>
          <cell r="H101">
            <v>1299223.26</v>
          </cell>
          <cell r="I101">
            <v>489159.32</v>
          </cell>
          <cell r="J101">
            <v>247014.9</v>
          </cell>
        </row>
        <row r="102">
          <cell r="D102">
            <v>33606</v>
          </cell>
          <cell r="E102" t="str">
            <v>IMPRESIÓN DE DOCUMENTOS OFICIALES PARA LA PRESTACIÓN DE SERVICIOS PÚBLICOS, IDENTIFICACIÓN, FORMATOS ADMINISTRATIVOS Y FISCALES, FORMAS VALORADAS, CERTIFICADAS Y TÍTULOS</v>
          </cell>
          <cell r="F102">
            <v>4654195.2</v>
          </cell>
          <cell r="G102">
            <v>-3863394.99</v>
          </cell>
          <cell r="H102">
            <v>790800.21</v>
          </cell>
          <cell r="I102">
            <v>12183.81</v>
          </cell>
          <cell r="J102">
            <v>12183.81</v>
          </cell>
        </row>
        <row r="103">
          <cell r="D103">
            <v>33608</v>
          </cell>
          <cell r="E103" t="str">
            <v>SERVICIO DE FOTOCOPIADO EN LAS INSTALACIONES DE LAS DEPENDENCIAS Y ENTIDADES</v>
          </cell>
          <cell r="F103">
            <v>0</v>
          </cell>
          <cell r="G103">
            <v>3942442.2</v>
          </cell>
          <cell r="H103">
            <v>3942442.2</v>
          </cell>
          <cell r="I103">
            <v>1334817.81</v>
          </cell>
          <cell r="J103">
            <v>976744.2</v>
          </cell>
        </row>
        <row r="104">
          <cell r="D104">
            <v>33801</v>
          </cell>
          <cell r="E104" t="str">
            <v>SERVICIO DE VIGILANCIA</v>
          </cell>
          <cell r="F104">
            <v>8015394.0800000001</v>
          </cell>
          <cell r="G104">
            <v>-61333.85</v>
          </cell>
          <cell r="H104">
            <v>7954060.2300000004</v>
          </cell>
          <cell r="I104">
            <v>2751287.38</v>
          </cell>
          <cell r="J104">
            <v>1128634.23</v>
          </cell>
        </row>
        <row r="105">
          <cell r="D105">
            <v>34101</v>
          </cell>
          <cell r="E105" t="str">
            <v>SERVICIOS FINANCIEROS Y BANCARIOS</v>
          </cell>
          <cell r="F105">
            <v>4116480</v>
          </cell>
          <cell r="G105">
            <v>8804054.4499999993</v>
          </cell>
          <cell r="H105">
            <v>12920534.449999999</v>
          </cell>
          <cell r="I105">
            <v>12414247.390000001</v>
          </cell>
          <cell r="J105">
            <v>12414247.390000001</v>
          </cell>
        </row>
        <row r="106">
          <cell r="D106">
            <v>34401</v>
          </cell>
          <cell r="E106" t="str">
            <v>SEGUROS DE RESPONSABILIDAD PATRIMONIAL Y FIANZAS</v>
          </cell>
          <cell r="F106">
            <v>1261150.4099999999</v>
          </cell>
          <cell r="G106">
            <v>115.04</v>
          </cell>
          <cell r="H106">
            <v>1261265.45</v>
          </cell>
          <cell r="I106">
            <v>599932.47</v>
          </cell>
          <cell r="J106">
            <v>498103.8</v>
          </cell>
        </row>
        <row r="107">
          <cell r="D107">
            <v>34501</v>
          </cell>
          <cell r="E107" t="str">
            <v>SEGURO DE BIENES PATRIMONIALES</v>
          </cell>
          <cell r="F107">
            <v>19532025.600000001</v>
          </cell>
          <cell r="G107">
            <v>-6619243.1100000003</v>
          </cell>
          <cell r="H107">
            <v>12912782.490000002</v>
          </cell>
          <cell r="I107">
            <v>857399.22</v>
          </cell>
          <cell r="J107">
            <v>81620.62</v>
          </cell>
        </row>
        <row r="108">
          <cell r="D108">
            <v>34701</v>
          </cell>
          <cell r="E108" t="str">
            <v>FLETES Y MANIOBRAS</v>
          </cell>
          <cell r="F108">
            <v>220560</v>
          </cell>
          <cell r="G108">
            <v>44776.49</v>
          </cell>
          <cell r="H108">
            <v>265336.49</v>
          </cell>
          <cell r="I108">
            <v>133025.96</v>
          </cell>
          <cell r="J108">
            <v>131855.97</v>
          </cell>
        </row>
        <row r="109">
          <cell r="D109">
            <v>35101</v>
          </cell>
          <cell r="E109" t="str">
            <v>MANTENIMIENTO Y CONSERVACION DE INMUEBLES</v>
          </cell>
          <cell r="F109">
            <v>10107958.67</v>
          </cell>
          <cell r="G109">
            <v>-1228673.06</v>
          </cell>
          <cell r="H109">
            <v>8879285.6099999994</v>
          </cell>
          <cell r="I109">
            <v>5118064.47</v>
          </cell>
          <cell r="J109">
            <v>4154671.29</v>
          </cell>
        </row>
        <row r="110">
          <cell r="D110">
            <v>35201</v>
          </cell>
          <cell r="E110" t="str">
            <v>MTO. Y CONSERV. DE MOB. Y EQ. DE OFNA.</v>
          </cell>
          <cell r="F110">
            <v>180014.4</v>
          </cell>
          <cell r="G110">
            <v>107465.27</v>
          </cell>
          <cell r="H110">
            <v>287479.67</v>
          </cell>
          <cell r="I110">
            <v>59147.88</v>
          </cell>
          <cell r="J110">
            <v>15913.41</v>
          </cell>
        </row>
        <row r="111">
          <cell r="D111">
            <v>35302</v>
          </cell>
          <cell r="E111" t="str">
            <v>MANTENIMIENTO Y CONSEVACION DE BIENES INFORMATICOS</v>
          </cell>
          <cell r="F111">
            <v>322817.28000000003</v>
          </cell>
          <cell r="G111">
            <v>38040</v>
          </cell>
          <cell r="H111">
            <v>360857.28</v>
          </cell>
          <cell r="I111">
            <v>40600</v>
          </cell>
          <cell r="J111">
            <v>0</v>
          </cell>
        </row>
        <row r="112">
          <cell r="D112">
            <v>35401</v>
          </cell>
          <cell r="E112" t="str">
            <v>INSTALACION, REPARACION Y MANTENIMIENTO DE EQUIPO E INSTRUM. MEDICO</v>
          </cell>
          <cell r="F112">
            <v>11520000</v>
          </cell>
          <cell r="G112">
            <v>-6815102.6399999997</v>
          </cell>
          <cell r="H112">
            <v>4704897.3600000003</v>
          </cell>
          <cell r="I112">
            <v>169762.76</v>
          </cell>
          <cell r="J112">
            <v>166050.76</v>
          </cell>
        </row>
        <row r="113">
          <cell r="D113">
            <v>35501</v>
          </cell>
          <cell r="E113" t="str">
            <v>MTO. Y CONSERV. EQUIPO DE TRANSPORTE</v>
          </cell>
          <cell r="F113">
            <v>2966400</v>
          </cell>
          <cell r="G113">
            <v>-188403.3</v>
          </cell>
          <cell r="H113">
            <v>2777996.7</v>
          </cell>
          <cell r="I113">
            <v>1083581.1200000001</v>
          </cell>
          <cell r="J113">
            <v>625947.28</v>
          </cell>
        </row>
        <row r="114">
          <cell r="D114">
            <v>35701</v>
          </cell>
          <cell r="E114" t="str">
            <v>MTO. Y CONSERV. DE MAQUINARIA Y EQUIPO</v>
          </cell>
          <cell r="F114">
            <v>9401040.9600000009</v>
          </cell>
          <cell r="G114">
            <v>-1215152.08</v>
          </cell>
          <cell r="H114">
            <v>8185888.8800000008</v>
          </cell>
          <cell r="I114">
            <v>5109263.32</v>
          </cell>
          <cell r="J114">
            <v>4130059.46</v>
          </cell>
        </row>
        <row r="115">
          <cell r="D115">
            <v>35801</v>
          </cell>
          <cell r="E115" t="str">
            <v>SERVICIOS DE LIMPIEZA Y MANEJO DE DESECHOS</v>
          </cell>
          <cell r="F115">
            <v>39096792.789999999</v>
          </cell>
          <cell r="G115">
            <v>2063393.48</v>
          </cell>
          <cell r="H115">
            <v>41160186.269999996</v>
          </cell>
          <cell r="I115">
            <v>24571983.850000001</v>
          </cell>
          <cell r="J115">
            <v>20530290.829999998</v>
          </cell>
        </row>
        <row r="116">
          <cell r="D116">
            <v>35901</v>
          </cell>
          <cell r="E116" t="str">
            <v>SERVICIOS DE JARDINERIA Y FUMIGACION</v>
          </cell>
          <cell r="F116">
            <v>2421181.09</v>
          </cell>
          <cell r="G116">
            <v>-32254.62</v>
          </cell>
          <cell r="H116">
            <v>2388926.4699999997</v>
          </cell>
          <cell r="I116">
            <v>143617.28</v>
          </cell>
          <cell r="J116">
            <v>0</v>
          </cell>
        </row>
        <row r="117">
          <cell r="D117">
            <v>36101</v>
          </cell>
          <cell r="E117" t="str">
            <v>DIFUSION POR RADIO, TELEVISION Y OTROS MEDIOS</v>
          </cell>
          <cell r="F117">
            <v>1065600</v>
          </cell>
          <cell r="G117">
            <v>1300000</v>
          </cell>
          <cell r="H117">
            <v>2365600</v>
          </cell>
          <cell r="I117">
            <v>1812297.68</v>
          </cell>
          <cell r="J117">
            <v>985018.16</v>
          </cell>
        </row>
        <row r="118">
          <cell r="D118">
            <v>37101</v>
          </cell>
          <cell r="E118" t="str">
            <v>PASAJES AEREOS</v>
          </cell>
          <cell r="F118">
            <v>576000</v>
          </cell>
          <cell r="G118">
            <v>0</v>
          </cell>
          <cell r="H118">
            <v>576000</v>
          </cell>
          <cell r="I118">
            <v>223540.88</v>
          </cell>
          <cell r="J118">
            <v>51039</v>
          </cell>
        </row>
        <row r="119">
          <cell r="D119">
            <v>37201</v>
          </cell>
          <cell r="E119" t="str">
            <v>PASAJES TERRESTRES</v>
          </cell>
          <cell r="F119">
            <v>10080</v>
          </cell>
          <cell r="G119">
            <v>4750</v>
          </cell>
          <cell r="H119">
            <v>14830</v>
          </cell>
          <cell r="I119">
            <v>3912</v>
          </cell>
          <cell r="J119">
            <v>2322</v>
          </cell>
        </row>
        <row r="120">
          <cell r="D120">
            <v>37501</v>
          </cell>
          <cell r="E120" t="str">
            <v>VIATICOS EN EL PAIS</v>
          </cell>
          <cell r="F120">
            <v>3490364.66</v>
          </cell>
          <cell r="G120">
            <v>212616.52</v>
          </cell>
          <cell r="H120">
            <v>3702981.18</v>
          </cell>
          <cell r="I120">
            <v>1146300</v>
          </cell>
          <cell r="J120">
            <v>1146300</v>
          </cell>
        </row>
        <row r="121">
          <cell r="D121">
            <v>37901</v>
          </cell>
          <cell r="E121" t="str">
            <v>CUOTAS</v>
          </cell>
          <cell r="F121">
            <v>5856</v>
          </cell>
          <cell r="G121">
            <v>0</v>
          </cell>
          <cell r="H121">
            <v>5856</v>
          </cell>
          <cell r="I121">
            <v>0</v>
          </cell>
          <cell r="J121">
            <v>0</v>
          </cell>
        </row>
        <row r="122">
          <cell r="D122">
            <v>38201</v>
          </cell>
          <cell r="E122" t="str">
            <v>GASTOS DE ORDEN SOCIAL Y CULTURAL</v>
          </cell>
          <cell r="F122">
            <v>1576800</v>
          </cell>
          <cell r="G122">
            <v>1585989.79</v>
          </cell>
          <cell r="H122">
            <v>3162789.79</v>
          </cell>
          <cell r="I122">
            <v>202103.63</v>
          </cell>
          <cell r="J122">
            <v>182229.22</v>
          </cell>
        </row>
        <row r="123">
          <cell r="D123">
            <v>38202</v>
          </cell>
          <cell r="E123" t="str">
            <v>FOMENTO DEPORTIVO Y CULTURAL</v>
          </cell>
          <cell r="F123">
            <v>2162400</v>
          </cell>
          <cell r="G123">
            <v>-2162400</v>
          </cell>
          <cell r="H123">
            <v>0</v>
          </cell>
          <cell r="I123">
            <v>0</v>
          </cell>
          <cell r="J123">
            <v>0</v>
          </cell>
        </row>
        <row r="124">
          <cell r="D124">
            <v>38301</v>
          </cell>
          <cell r="E124" t="str">
            <v>CONGRESOS Y CONVENCIONES</v>
          </cell>
          <cell r="F124">
            <v>64792.32</v>
          </cell>
          <cell r="G124">
            <v>-26986.6</v>
          </cell>
          <cell r="H124">
            <v>37805.72</v>
          </cell>
          <cell r="I124">
            <v>0</v>
          </cell>
          <cell r="J124">
            <v>0</v>
          </cell>
        </row>
        <row r="125">
          <cell r="D125">
            <v>39201</v>
          </cell>
          <cell r="E125" t="str">
            <v>IMPUESTOS Y DERECHOS</v>
          </cell>
          <cell r="F125">
            <v>736574.4</v>
          </cell>
          <cell r="G125">
            <v>-40266.92</v>
          </cell>
          <cell r="H125">
            <v>696307.48</v>
          </cell>
          <cell r="I125">
            <v>31617</v>
          </cell>
          <cell r="J125">
            <v>31199</v>
          </cell>
        </row>
        <row r="126">
          <cell r="D126">
            <v>39401</v>
          </cell>
          <cell r="E126" t="str">
            <v>SENTENCIAS Y RESOLUCIONES JUDICIALES</v>
          </cell>
          <cell r="F126">
            <v>15744000</v>
          </cell>
          <cell r="G126">
            <v>-633819.31000000006</v>
          </cell>
          <cell r="H126">
            <v>15110180.689999999</v>
          </cell>
          <cell r="I126">
            <v>2306771.7999999998</v>
          </cell>
          <cell r="J126">
            <v>1414694.91</v>
          </cell>
        </row>
        <row r="127">
          <cell r="D127">
            <v>39501</v>
          </cell>
          <cell r="E127" t="str">
            <v>PENAS, MULTAS, ACCESORIOS Y ACTUALIZACIONES</v>
          </cell>
          <cell r="F127">
            <v>144000</v>
          </cell>
          <cell r="G127">
            <v>-17500</v>
          </cell>
          <cell r="H127">
            <v>126500</v>
          </cell>
          <cell r="I127">
            <v>0</v>
          </cell>
          <cell r="J127">
            <v>0</v>
          </cell>
        </row>
        <row r="128">
          <cell r="D128">
            <v>39801</v>
          </cell>
          <cell r="E128" t="str">
            <v>IMPUESTO SOBRE NÓMINAS</v>
          </cell>
          <cell r="F128">
            <v>0</v>
          </cell>
          <cell r="G128">
            <v>3879119.41</v>
          </cell>
          <cell r="H128">
            <v>3879119.41</v>
          </cell>
          <cell r="I128">
            <v>3879114.31</v>
          </cell>
          <cell r="J128">
            <v>0</v>
          </cell>
        </row>
        <row r="129">
          <cell r="D129">
            <v>39901</v>
          </cell>
          <cell r="E129" t="str">
            <v>SERVICIOS ASISTENCIALES</v>
          </cell>
          <cell r="F129">
            <v>432000</v>
          </cell>
          <cell r="G129">
            <v>0</v>
          </cell>
          <cell r="H129">
            <v>432000</v>
          </cell>
          <cell r="I129">
            <v>0</v>
          </cell>
          <cell r="J129">
            <v>0</v>
          </cell>
        </row>
        <row r="130">
          <cell r="D130">
            <v>39903</v>
          </cell>
          <cell r="E130" t="str">
            <v>SUBROGACIONES</v>
          </cell>
          <cell r="F130">
            <v>427200000.00999999</v>
          </cell>
          <cell r="G130">
            <v>-69454155.939999998</v>
          </cell>
          <cell r="H130">
            <v>357745844.06999999</v>
          </cell>
          <cell r="I130">
            <v>176923591.78</v>
          </cell>
          <cell r="J130">
            <v>95049772.489999995</v>
          </cell>
        </row>
        <row r="131">
          <cell r="D131">
            <v>44103</v>
          </cell>
          <cell r="E131" t="str">
            <v>APORTACIONES PARA CUBRIR CONVENIOS CON ORGANIZACIONES SINDICALES</v>
          </cell>
          <cell r="F131">
            <v>900000</v>
          </cell>
          <cell r="G131">
            <v>0</v>
          </cell>
          <cell r="H131">
            <v>900000</v>
          </cell>
          <cell r="I131">
            <v>496000</v>
          </cell>
          <cell r="J131">
            <v>250000</v>
          </cell>
        </row>
        <row r="132">
          <cell r="D132">
            <v>44105</v>
          </cell>
          <cell r="E132" t="str">
            <v>GASTOS POR SERVICIOS DE TRASLADO DE PERSONAS</v>
          </cell>
          <cell r="F132">
            <v>10000000</v>
          </cell>
          <cell r="G132">
            <v>-481468.69</v>
          </cell>
          <cell r="H132">
            <v>9518531.3100000005</v>
          </cell>
          <cell r="I132">
            <v>1855326.95</v>
          </cell>
          <cell r="J132">
            <v>174739</v>
          </cell>
        </row>
        <row r="133">
          <cell r="D133">
            <v>45102</v>
          </cell>
          <cell r="E133" t="str">
            <v>PRESTACION SOCIAL MULTIPLE</v>
          </cell>
          <cell r="F133">
            <v>95988416.650000006</v>
          </cell>
          <cell r="G133">
            <v>0</v>
          </cell>
          <cell r="H133">
            <v>95988416.650000006</v>
          </cell>
          <cell r="I133">
            <v>57106954.799999997</v>
          </cell>
          <cell r="J133">
            <v>55872015</v>
          </cell>
        </row>
        <row r="134">
          <cell r="D134">
            <v>45103</v>
          </cell>
          <cell r="E134" t="str">
            <v>CANASTA BASICA</v>
          </cell>
          <cell r="F134">
            <v>17426429.579999998</v>
          </cell>
          <cell r="G134">
            <v>0</v>
          </cell>
          <cell r="H134">
            <v>17426429.579999998</v>
          </cell>
          <cell r="I134">
            <v>12488169.789999999</v>
          </cell>
          <cell r="J134">
            <v>12479694.789999999</v>
          </cell>
        </row>
        <row r="135">
          <cell r="D135">
            <v>45105</v>
          </cell>
          <cell r="E135" t="str">
            <v>PENSIONES POR CESANTIA Y EDAD AVANZADA</v>
          </cell>
          <cell r="F135">
            <v>49949791.299999997</v>
          </cell>
          <cell r="G135">
            <v>318944.24</v>
          </cell>
          <cell r="H135">
            <v>50268735.539999999</v>
          </cell>
          <cell r="I135">
            <v>39549141.399999999</v>
          </cell>
          <cell r="J135">
            <v>39529131.829999998</v>
          </cell>
        </row>
        <row r="136">
          <cell r="D136">
            <v>45106</v>
          </cell>
          <cell r="E136" t="str">
            <v>PENSIONES POR VEJEZ</v>
          </cell>
          <cell r="F136">
            <v>358972073.60000002</v>
          </cell>
          <cell r="G136">
            <v>0</v>
          </cell>
          <cell r="H136">
            <v>358972073.60000002</v>
          </cell>
          <cell r="I136">
            <v>269428728.16000003</v>
          </cell>
          <cell r="J136">
            <v>269284043.12</v>
          </cell>
        </row>
        <row r="137">
          <cell r="D137">
            <v>45107</v>
          </cell>
          <cell r="E137" t="str">
            <v>PENSIONES POR INVALIDEZ</v>
          </cell>
          <cell r="F137">
            <v>444796740.57999998</v>
          </cell>
          <cell r="G137">
            <v>0</v>
          </cell>
          <cell r="H137">
            <v>444796740.57999998</v>
          </cell>
          <cell r="I137">
            <v>318699968.16000003</v>
          </cell>
          <cell r="J137">
            <v>318575660.30000001</v>
          </cell>
        </row>
        <row r="138">
          <cell r="D138">
            <v>45108</v>
          </cell>
          <cell r="E138" t="str">
            <v>PENSIONES POR VIUDEZ</v>
          </cell>
          <cell r="F138">
            <v>268253778.43000001</v>
          </cell>
          <cell r="G138">
            <v>486288.15</v>
          </cell>
          <cell r="H138">
            <v>268740066.57999998</v>
          </cell>
          <cell r="I138">
            <v>204064455.53999999</v>
          </cell>
          <cell r="J138">
            <v>203841888.77000001</v>
          </cell>
        </row>
        <row r="139">
          <cell r="D139">
            <v>45109</v>
          </cell>
          <cell r="E139" t="str">
            <v>PENSIONES POR ORFANDAD</v>
          </cell>
          <cell r="F139">
            <v>33426649.170000002</v>
          </cell>
          <cell r="G139">
            <v>127667.19</v>
          </cell>
          <cell r="H139">
            <v>33554316.360000003</v>
          </cell>
          <cell r="I139">
            <v>27030986.199999999</v>
          </cell>
          <cell r="J139">
            <v>26991287.829999998</v>
          </cell>
        </row>
        <row r="140">
          <cell r="D140">
            <v>45110</v>
          </cell>
          <cell r="E140" t="str">
            <v>PENSIONES POR ASCENDIENTE</v>
          </cell>
          <cell r="F140">
            <v>4497222.84</v>
          </cell>
          <cell r="G140">
            <v>239806.66</v>
          </cell>
          <cell r="H140">
            <v>4737029.5</v>
          </cell>
          <cell r="I140">
            <v>3810380.99</v>
          </cell>
          <cell r="J140">
            <v>3810380.99</v>
          </cell>
        </row>
        <row r="141">
          <cell r="D141">
            <v>45111</v>
          </cell>
          <cell r="E141" t="str">
            <v>PENSIONES POR VIUDEZ Y ORFANDAD</v>
          </cell>
          <cell r="F141">
            <v>62295554.280000001</v>
          </cell>
          <cell r="G141">
            <v>0</v>
          </cell>
          <cell r="H141">
            <v>62295554.280000001</v>
          </cell>
          <cell r="I141">
            <v>45494348.149999999</v>
          </cell>
          <cell r="J141">
            <v>45479992.049999997</v>
          </cell>
        </row>
        <row r="142">
          <cell r="D142">
            <v>45112</v>
          </cell>
          <cell r="E142" t="str">
            <v>PENSION POR INCAPACIDAD POR ACCIDENTE</v>
          </cell>
          <cell r="F142">
            <v>46740994.359999999</v>
          </cell>
          <cell r="G142">
            <v>0</v>
          </cell>
          <cell r="H142">
            <v>46740994.359999999</v>
          </cell>
          <cell r="I142">
            <v>33309722.23</v>
          </cell>
          <cell r="J142">
            <v>33309722.23</v>
          </cell>
        </row>
        <row r="143">
          <cell r="D143">
            <v>45113</v>
          </cell>
          <cell r="E143" t="str">
            <v>PENSION POR ORFANDAD POR ACCIDENTE</v>
          </cell>
          <cell r="F143">
            <v>2459173.8199999998</v>
          </cell>
          <cell r="G143">
            <v>0</v>
          </cell>
          <cell r="H143">
            <v>2459173.8199999998</v>
          </cell>
          <cell r="I143">
            <v>1842758.76</v>
          </cell>
          <cell r="J143">
            <v>1842758.76</v>
          </cell>
        </row>
        <row r="144">
          <cell r="D144">
            <v>45114</v>
          </cell>
          <cell r="E144" t="str">
            <v>PENSION POR VIUDEZ Y ORFANDAD POR ACCIDENTE</v>
          </cell>
          <cell r="F144">
            <v>11499411.619999999</v>
          </cell>
          <cell r="G144">
            <v>0</v>
          </cell>
          <cell r="H144">
            <v>11499411.619999999</v>
          </cell>
          <cell r="I144">
            <v>8305196.8700000001</v>
          </cell>
          <cell r="J144">
            <v>8305196.8700000001</v>
          </cell>
        </row>
        <row r="145">
          <cell r="D145">
            <v>45115</v>
          </cell>
          <cell r="E145" t="str">
            <v>PENSION POR VIUDEZ POR ACCIDENTE DE TRABAJO</v>
          </cell>
          <cell r="F145">
            <v>1439300.07</v>
          </cell>
          <cell r="G145">
            <v>0</v>
          </cell>
          <cell r="H145">
            <v>1439300.07</v>
          </cell>
          <cell r="I145">
            <v>1016397.86</v>
          </cell>
          <cell r="J145">
            <v>1004375.2</v>
          </cell>
        </row>
        <row r="146">
          <cell r="D146">
            <v>45201</v>
          </cell>
          <cell r="E146" t="str">
            <v>JUBILACIONES</v>
          </cell>
          <cell r="F146">
            <v>2797022842.8899999</v>
          </cell>
          <cell r="G146">
            <v>-9363434.5399999991</v>
          </cell>
          <cell r="H146">
            <v>2787659408.3499999</v>
          </cell>
          <cell r="I146">
            <v>2058443164.21</v>
          </cell>
          <cell r="J146">
            <v>2057858599.0599999</v>
          </cell>
        </row>
        <row r="147">
          <cell r="D147">
            <v>45202</v>
          </cell>
          <cell r="E147" t="str">
            <v>JUBILACIONES POR INVALIDEZ</v>
          </cell>
          <cell r="F147">
            <v>30131957.329999998</v>
          </cell>
          <cell r="G147">
            <v>0</v>
          </cell>
          <cell r="H147">
            <v>30131957.329999998</v>
          </cell>
          <cell r="I147">
            <v>19692250.27</v>
          </cell>
          <cell r="J147">
            <v>19635278.969999999</v>
          </cell>
        </row>
        <row r="148">
          <cell r="D148">
            <v>45902</v>
          </cell>
          <cell r="E148" t="str">
            <v>PRESTACIONES ECONÓMICAS DISTINTAS DE PENSIONES Y JUBILACIONES</v>
          </cell>
          <cell r="F148">
            <v>60608859.93</v>
          </cell>
          <cell r="G148">
            <v>8190728.2999999998</v>
          </cell>
          <cell r="H148">
            <v>68799588.230000004</v>
          </cell>
          <cell r="I148">
            <v>53345397.100000001</v>
          </cell>
          <cell r="J148">
            <v>42060682.920000002</v>
          </cell>
        </row>
        <row r="149">
          <cell r="D149">
            <v>46602</v>
          </cell>
          <cell r="E149" t="str">
            <v>AMORTIZACIONES DE CRÉDITOS HIPOTECARIOS FOVISSSTESON</v>
          </cell>
          <cell r="F149">
            <v>73290</v>
          </cell>
          <cell r="G149">
            <v>0</v>
          </cell>
          <cell r="H149">
            <v>73290</v>
          </cell>
          <cell r="I149">
            <v>0</v>
          </cell>
          <cell r="J149">
            <v>0</v>
          </cell>
        </row>
        <row r="150">
          <cell r="D150">
            <v>51101</v>
          </cell>
          <cell r="E150" t="str">
            <v>MOBILIARIO</v>
          </cell>
          <cell r="F150">
            <v>1366780.28</v>
          </cell>
          <cell r="G150">
            <v>-93387.74</v>
          </cell>
          <cell r="H150">
            <v>1273392.54</v>
          </cell>
          <cell r="I150">
            <v>11368</v>
          </cell>
          <cell r="J150">
            <v>11368</v>
          </cell>
        </row>
        <row r="151">
          <cell r="D151">
            <v>51201</v>
          </cell>
          <cell r="E151" t="str">
            <v>MUEBLES, EXCEPTO DE OFICINA Y ESTANTERÍA</v>
          </cell>
          <cell r="F151">
            <v>768000</v>
          </cell>
          <cell r="G151">
            <v>-192000</v>
          </cell>
          <cell r="H151">
            <v>576000</v>
          </cell>
          <cell r="I151">
            <v>0</v>
          </cell>
          <cell r="J151">
            <v>0</v>
          </cell>
        </row>
        <row r="152">
          <cell r="D152">
            <v>51301</v>
          </cell>
          <cell r="E152" t="str">
            <v>BIENES ARTÍSTICOS CULTURALES Y CIENTÍFICOS</v>
          </cell>
          <cell r="F152">
            <v>96000</v>
          </cell>
          <cell r="G152">
            <v>0</v>
          </cell>
          <cell r="H152">
            <v>96000</v>
          </cell>
          <cell r="I152">
            <v>0</v>
          </cell>
          <cell r="J152">
            <v>0</v>
          </cell>
        </row>
        <row r="153">
          <cell r="D153">
            <v>51501</v>
          </cell>
          <cell r="E153" t="str">
            <v>BIENES INFORMÁTICOS</v>
          </cell>
          <cell r="F153">
            <v>6081852.7400000002</v>
          </cell>
          <cell r="G153">
            <v>-222208.05</v>
          </cell>
          <cell r="H153">
            <v>5859644.6900000004</v>
          </cell>
          <cell r="I153">
            <v>584730.47</v>
          </cell>
          <cell r="J153">
            <v>60845.25</v>
          </cell>
        </row>
        <row r="154">
          <cell r="D154">
            <v>51901</v>
          </cell>
          <cell r="E154" t="str">
            <v>EQUIPO DE ADMINISTRACIÓN</v>
          </cell>
          <cell r="F154">
            <v>288000</v>
          </cell>
          <cell r="G154">
            <v>-120000</v>
          </cell>
          <cell r="H154">
            <v>168000</v>
          </cell>
          <cell r="I154">
            <v>0</v>
          </cell>
          <cell r="J154">
            <v>0</v>
          </cell>
        </row>
        <row r="155">
          <cell r="D155">
            <v>52101</v>
          </cell>
          <cell r="E155" t="str">
            <v>EQUIPOS Y APARATOS AUDIOVISUALES</v>
          </cell>
          <cell r="F155">
            <v>40560</v>
          </cell>
          <cell r="G155">
            <v>0</v>
          </cell>
          <cell r="H155">
            <v>40560</v>
          </cell>
          <cell r="I155">
            <v>0</v>
          </cell>
          <cell r="J155">
            <v>0</v>
          </cell>
        </row>
        <row r="156">
          <cell r="D156">
            <v>52301</v>
          </cell>
          <cell r="E156" t="str">
            <v>CAMARAS FOTOGRAFICAS Y DE VIDEO</v>
          </cell>
          <cell r="F156">
            <v>182400</v>
          </cell>
          <cell r="G156">
            <v>0</v>
          </cell>
          <cell r="H156">
            <v>182400</v>
          </cell>
          <cell r="I156">
            <v>0</v>
          </cell>
          <cell r="J156">
            <v>0</v>
          </cell>
        </row>
        <row r="157">
          <cell r="D157">
            <v>53101</v>
          </cell>
          <cell r="E157" t="str">
            <v>EQUIPO MEDICO Y DE LABORATORIO</v>
          </cell>
          <cell r="F157">
            <v>5791186.3600000003</v>
          </cell>
          <cell r="G157">
            <v>4698064.1500000004</v>
          </cell>
          <cell r="H157">
            <v>10489250.510000002</v>
          </cell>
          <cell r="I157">
            <v>9695394.2400000002</v>
          </cell>
          <cell r="J157">
            <v>7061846.2400000002</v>
          </cell>
        </row>
        <row r="158">
          <cell r="D158">
            <v>54101</v>
          </cell>
          <cell r="E158" t="str">
            <v>AUTOMOVILES Y CAMIONES</v>
          </cell>
          <cell r="F158">
            <v>2880000</v>
          </cell>
          <cell r="G158">
            <v>-1880000</v>
          </cell>
          <cell r="H158">
            <v>1000000</v>
          </cell>
          <cell r="I158">
            <v>0</v>
          </cell>
          <cell r="J158">
            <v>0</v>
          </cell>
        </row>
        <row r="159">
          <cell r="D159">
            <v>56401</v>
          </cell>
          <cell r="E159" t="str">
            <v>SISTEMA DE AIRE ACONDICIONADO, CALEFACCIÓN Y REFRIGERACIÓN E INDUSTRIAL Y COMERCIAL</v>
          </cell>
          <cell r="F159">
            <v>1047891.15</v>
          </cell>
          <cell r="G159">
            <v>890442.17</v>
          </cell>
          <cell r="H159">
            <v>1938333.32</v>
          </cell>
          <cell r="I159">
            <v>924618</v>
          </cell>
          <cell r="J159">
            <v>293968</v>
          </cell>
        </row>
        <row r="160">
          <cell r="D160">
            <v>56501</v>
          </cell>
          <cell r="E160" t="str">
            <v xml:space="preserve"> EQUIPO DE COMUNICACIÓN Y TELECOMUNICACION</v>
          </cell>
          <cell r="F160">
            <v>944640</v>
          </cell>
          <cell r="G160">
            <v>-5800</v>
          </cell>
          <cell r="H160">
            <v>938840</v>
          </cell>
          <cell r="I160">
            <v>0</v>
          </cell>
          <cell r="J160">
            <v>0</v>
          </cell>
        </row>
        <row r="161">
          <cell r="D161">
            <v>56701</v>
          </cell>
          <cell r="E161" t="str">
            <v>HERRAMIENTAS</v>
          </cell>
          <cell r="F161">
            <v>178560</v>
          </cell>
          <cell r="G161">
            <v>-13617.44</v>
          </cell>
          <cell r="H161">
            <v>164942.56</v>
          </cell>
          <cell r="I161">
            <v>0</v>
          </cell>
          <cell r="J161">
            <v>0</v>
          </cell>
        </row>
        <row r="162">
          <cell r="D162">
            <v>56901</v>
          </cell>
          <cell r="E162" t="str">
            <v>BIENES MUEBLES, POR ARRENDAMIENTO FINANCIERO</v>
          </cell>
          <cell r="F162">
            <v>14400</v>
          </cell>
          <cell r="G162">
            <v>0</v>
          </cell>
          <cell r="H162">
            <v>14400</v>
          </cell>
          <cell r="I162">
            <v>0</v>
          </cell>
          <cell r="J162">
            <v>0</v>
          </cell>
        </row>
        <row r="163">
          <cell r="D163">
            <v>56902</v>
          </cell>
          <cell r="E163" t="str">
            <v>OTROS BIENES MUEBLES</v>
          </cell>
          <cell r="F163">
            <v>102720</v>
          </cell>
          <cell r="G163">
            <v>0</v>
          </cell>
          <cell r="H163">
            <v>102720</v>
          </cell>
          <cell r="I163">
            <v>0</v>
          </cell>
          <cell r="J163">
            <v>0</v>
          </cell>
        </row>
        <row r="164">
          <cell r="D164">
            <v>59101</v>
          </cell>
          <cell r="E164" t="str">
            <v>SOFTWARE</v>
          </cell>
          <cell r="F164">
            <v>5400672</v>
          </cell>
          <cell r="G164">
            <v>-702899.49</v>
          </cell>
          <cell r="H164">
            <v>4697772.51</v>
          </cell>
          <cell r="I164">
            <v>0</v>
          </cell>
          <cell r="J164">
            <v>0</v>
          </cell>
        </row>
        <row r="165">
          <cell r="D165">
            <v>62203</v>
          </cell>
          <cell r="E165" t="str">
            <v>REMODELACIÓN Y REHABILITACIÓN</v>
          </cell>
          <cell r="F165">
            <v>2334441.6</v>
          </cell>
          <cell r="G165">
            <v>0</v>
          </cell>
          <cell r="H165">
            <v>2334441.6</v>
          </cell>
          <cell r="I165">
            <v>0</v>
          </cell>
          <cell r="J165">
            <v>0</v>
          </cell>
        </row>
        <row r="166">
          <cell r="D166">
            <v>62207</v>
          </cell>
          <cell r="E166" t="str">
            <v>ESTUDIOS Y PROYECTOS</v>
          </cell>
          <cell r="F166">
            <v>1296906.72</v>
          </cell>
          <cell r="G166">
            <v>0</v>
          </cell>
          <cell r="H166">
            <v>1296906.72</v>
          </cell>
          <cell r="I166">
            <v>0</v>
          </cell>
          <cell r="J166">
            <v>0</v>
          </cell>
        </row>
        <row r="167">
          <cell r="D167">
            <v>62210</v>
          </cell>
          <cell r="E167" t="str">
            <v>INFRAESTRUCTURA Y EQUIPAMIENTO EN MATERIA DE SALUD</v>
          </cell>
          <cell r="F167">
            <v>26148234.140000001</v>
          </cell>
          <cell r="G167">
            <v>250000</v>
          </cell>
          <cell r="H167">
            <v>26398234.140000001</v>
          </cell>
          <cell r="I167">
            <v>243049.32</v>
          </cell>
          <cell r="J167">
            <v>243049.32</v>
          </cell>
        </row>
        <row r="168">
          <cell r="D168">
            <v>62221</v>
          </cell>
          <cell r="E168" t="str">
            <v>SUPERVICIÓN Y CONTROL DE CALIDAD</v>
          </cell>
          <cell r="F168">
            <v>1037525.38</v>
          </cell>
          <cell r="G168">
            <v>0</v>
          </cell>
          <cell r="H168">
            <v>1037525.38</v>
          </cell>
          <cell r="I168">
            <v>0</v>
          </cell>
          <cell r="J168">
            <v>0</v>
          </cell>
        </row>
        <row r="169">
          <cell r="D169">
            <v>74502</v>
          </cell>
          <cell r="E169" t="str">
            <v>PRESTAMOS HIPOTECARIOS FOVISSSTESON</v>
          </cell>
          <cell r="F169">
            <v>200915000</v>
          </cell>
          <cell r="G169">
            <v>0</v>
          </cell>
          <cell r="H169">
            <v>200915000</v>
          </cell>
        </row>
        <row r="170">
          <cell r="D170">
            <v>74504</v>
          </cell>
          <cell r="E170" t="str">
            <v>PRESTAMOS A CORTO PLAZO</v>
          </cell>
          <cell r="F170">
            <v>20000000</v>
          </cell>
          <cell r="G170">
            <v>0</v>
          </cell>
          <cell r="H170">
            <v>20000000</v>
          </cell>
        </row>
        <row r="171">
          <cell r="D171">
            <v>99101</v>
          </cell>
          <cell r="E171" t="str">
            <v>ADEFAS</v>
          </cell>
          <cell r="F171">
            <v>1838062835.99</v>
          </cell>
          <cell r="G171">
            <v>0</v>
          </cell>
          <cell r="H171">
            <v>1838062835.99</v>
          </cell>
          <cell r="I171">
            <v>0</v>
          </cell>
          <cell r="J17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Sheet2"/>
    </sheetNames>
    <sheetDataSet>
      <sheetData sheetId="0" refreshError="1"/>
      <sheetData sheetId="1" refreshError="1"/>
      <sheetData sheetId="2" refreshError="1">
        <row r="2">
          <cell r="A2">
            <v>11301</v>
          </cell>
          <cell r="B2">
            <v>342104635.61000007</v>
          </cell>
          <cell r="C2">
            <v>202504781.00999996</v>
          </cell>
        </row>
        <row r="3">
          <cell r="A3">
            <v>11302</v>
          </cell>
          <cell r="B3">
            <v>1194354.6200000001</v>
          </cell>
          <cell r="C3">
            <v>0</v>
          </cell>
        </row>
        <row r="4">
          <cell r="A4">
            <v>11303</v>
          </cell>
          <cell r="B4">
            <v>3272886.89</v>
          </cell>
          <cell r="C4">
            <v>0</v>
          </cell>
        </row>
        <row r="5">
          <cell r="A5">
            <v>11304</v>
          </cell>
          <cell r="B5">
            <v>99623430.200000003</v>
          </cell>
          <cell r="C5">
            <v>61504624.009999998</v>
          </cell>
        </row>
        <row r="6">
          <cell r="A6">
            <v>11305</v>
          </cell>
          <cell r="B6">
            <v>22928530.290000003</v>
          </cell>
          <cell r="C6">
            <v>0</v>
          </cell>
        </row>
        <row r="7">
          <cell r="A7">
            <v>11306</v>
          </cell>
          <cell r="B7">
            <v>290704141.75</v>
          </cell>
          <cell r="C7">
            <v>290125824.16000009</v>
          </cell>
        </row>
        <row r="8">
          <cell r="A8">
            <v>11307</v>
          </cell>
          <cell r="B8">
            <v>385481326.10000002</v>
          </cell>
          <cell r="C8">
            <v>384698555.71999997</v>
          </cell>
        </row>
        <row r="9">
          <cell r="A9">
            <v>11310</v>
          </cell>
          <cell r="B9">
            <v>41235921.680000022</v>
          </cell>
          <cell r="C9">
            <v>39703729.969999999</v>
          </cell>
        </row>
        <row r="10">
          <cell r="A10">
            <v>12201</v>
          </cell>
          <cell r="B10">
            <v>37424003.129999995</v>
          </cell>
          <cell r="C10">
            <v>21389393.169999991</v>
          </cell>
        </row>
        <row r="11">
          <cell r="A11">
            <v>12301</v>
          </cell>
          <cell r="B11">
            <v>758213.45</v>
          </cell>
          <cell r="C11">
            <v>0</v>
          </cell>
        </row>
        <row r="12">
          <cell r="A12">
            <v>13101</v>
          </cell>
          <cell r="B12">
            <v>48009455.579999991</v>
          </cell>
          <cell r="C12">
            <v>26194096.209999997</v>
          </cell>
        </row>
        <row r="13">
          <cell r="A13">
            <v>13201</v>
          </cell>
          <cell r="B13">
            <v>23928414.539999999</v>
          </cell>
          <cell r="C13">
            <v>3681954.0700000008</v>
          </cell>
        </row>
        <row r="14">
          <cell r="A14">
            <v>13202</v>
          </cell>
          <cell r="B14">
            <v>75877053.870000005</v>
          </cell>
          <cell r="C14">
            <v>2036825.2</v>
          </cell>
        </row>
        <row r="15">
          <cell r="A15">
            <v>13203</v>
          </cell>
          <cell r="B15">
            <v>935958.55</v>
          </cell>
          <cell r="C15">
            <v>678941.72</v>
          </cell>
        </row>
        <row r="16">
          <cell r="A16">
            <v>13204</v>
          </cell>
          <cell r="B16">
            <v>25849137.259999998</v>
          </cell>
          <cell r="C16">
            <v>678941.7200000002</v>
          </cell>
        </row>
        <row r="17">
          <cell r="A17">
            <v>13403</v>
          </cell>
          <cell r="B17">
            <v>11665801.649999999</v>
          </cell>
          <cell r="C17">
            <v>1091391.54</v>
          </cell>
        </row>
        <row r="18">
          <cell r="A18">
            <v>14102</v>
          </cell>
          <cell r="B18">
            <v>310532.67</v>
          </cell>
          <cell r="C18">
            <v>227182.01</v>
          </cell>
        </row>
        <row r="19">
          <cell r="A19">
            <v>14103</v>
          </cell>
          <cell r="B19">
            <v>8799577.9900000002</v>
          </cell>
          <cell r="C19">
            <v>7269823.9900000002</v>
          </cell>
        </row>
        <row r="20">
          <cell r="A20">
            <v>14104</v>
          </cell>
          <cell r="B20">
            <v>4002926.1299999994</v>
          </cell>
          <cell r="C20">
            <v>2920328.7800000003</v>
          </cell>
        </row>
        <row r="21">
          <cell r="A21">
            <v>14106</v>
          </cell>
          <cell r="B21">
            <v>24308780.989999995</v>
          </cell>
          <cell r="C21">
            <v>17618317.270000003</v>
          </cell>
        </row>
        <row r="22">
          <cell r="A22">
            <v>14107</v>
          </cell>
          <cell r="B22">
            <v>9290901.3599999994</v>
          </cell>
          <cell r="C22">
            <v>7133509.7799999993</v>
          </cell>
        </row>
        <row r="23">
          <cell r="A23">
            <v>14108</v>
          </cell>
          <cell r="B23">
            <v>10179045.949999999</v>
          </cell>
          <cell r="C23">
            <v>6941769</v>
          </cell>
        </row>
        <row r="24">
          <cell r="A24">
            <v>14109</v>
          </cell>
          <cell r="B24">
            <v>69071749.5</v>
          </cell>
          <cell r="C24">
            <v>53173453.470000014</v>
          </cell>
        </row>
        <row r="25">
          <cell r="A25">
            <v>14110</v>
          </cell>
          <cell r="B25">
            <v>4017164.959999999</v>
          </cell>
          <cell r="C25">
            <v>2920328.7800000003</v>
          </cell>
        </row>
        <row r="26">
          <cell r="A26">
            <v>14202</v>
          </cell>
          <cell r="B26">
            <v>32507612.040000007</v>
          </cell>
          <cell r="C26">
            <v>23327824.399999995</v>
          </cell>
        </row>
        <row r="27">
          <cell r="A27">
            <v>14301</v>
          </cell>
          <cell r="B27">
            <v>133405739.50000001</v>
          </cell>
          <cell r="C27">
            <v>98261287.470000044</v>
          </cell>
        </row>
        <row r="28">
          <cell r="A28">
            <v>15401</v>
          </cell>
          <cell r="B28">
            <v>3743443.46</v>
          </cell>
          <cell r="C28">
            <v>220350</v>
          </cell>
        </row>
        <row r="29">
          <cell r="A29">
            <v>15409</v>
          </cell>
          <cell r="B29">
            <v>10355200.220000003</v>
          </cell>
          <cell r="C29">
            <v>0</v>
          </cell>
        </row>
        <row r="30">
          <cell r="A30">
            <v>15413</v>
          </cell>
          <cell r="B30">
            <v>370746.91</v>
          </cell>
          <cell r="C30">
            <v>369682.91</v>
          </cell>
        </row>
        <row r="31">
          <cell r="A31">
            <v>15416</v>
          </cell>
          <cell r="B31">
            <v>2750.17</v>
          </cell>
          <cell r="C31">
            <v>0</v>
          </cell>
        </row>
        <row r="32">
          <cell r="A32">
            <v>15417</v>
          </cell>
          <cell r="B32">
            <v>2211569.7000000002</v>
          </cell>
          <cell r="C32">
            <v>0</v>
          </cell>
        </row>
        <row r="33">
          <cell r="A33">
            <v>15418</v>
          </cell>
          <cell r="B33">
            <v>7745776.5700000012</v>
          </cell>
          <cell r="C33">
            <v>2310</v>
          </cell>
        </row>
        <row r="34">
          <cell r="A34">
            <v>15419</v>
          </cell>
          <cell r="B34">
            <v>6610630.0899999999</v>
          </cell>
          <cell r="C34">
            <v>0</v>
          </cell>
        </row>
        <row r="35">
          <cell r="A35">
            <v>15420</v>
          </cell>
          <cell r="B35">
            <v>403428.22</v>
          </cell>
          <cell r="C35">
            <v>0</v>
          </cell>
        </row>
        <row r="36">
          <cell r="A36">
            <v>15421</v>
          </cell>
          <cell r="B36">
            <v>487214.74</v>
          </cell>
          <cell r="C36">
            <v>0</v>
          </cell>
        </row>
        <row r="37">
          <cell r="A37">
            <v>15423</v>
          </cell>
          <cell r="B37">
            <v>817957.02</v>
          </cell>
          <cell r="C37">
            <v>0</v>
          </cell>
        </row>
        <row r="38">
          <cell r="A38">
            <v>15424</v>
          </cell>
          <cell r="B38">
            <v>78384.92</v>
          </cell>
          <cell r="C38">
            <v>0</v>
          </cell>
        </row>
        <row r="39">
          <cell r="A39">
            <v>15501</v>
          </cell>
          <cell r="B39">
            <v>1059897.1500000001</v>
          </cell>
          <cell r="C39">
            <v>0</v>
          </cell>
        </row>
        <row r="40">
          <cell r="A40">
            <v>17102</v>
          </cell>
          <cell r="B40">
            <v>36464481.329999998</v>
          </cell>
          <cell r="C40">
            <v>1543228.02</v>
          </cell>
        </row>
        <row r="41">
          <cell r="A41">
            <v>17105</v>
          </cell>
          <cell r="B41">
            <v>12748685.700000001</v>
          </cell>
          <cell r="C41">
            <v>1342629.8199999998</v>
          </cell>
        </row>
        <row r="42">
          <cell r="A42">
            <v>21101</v>
          </cell>
          <cell r="B42">
            <v>2432155.31</v>
          </cell>
          <cell r="C42">
            <v>1490526.8200000003</v>
          </cell>
        </row>
        <row r="43">
          <cell r="A43">
            <v>21201</v>
          </cell>
          <cell r="B43">
            <v>0</v>
          </cell>
          <cell r="C43">
            <v>0</v>
          </cell>
        </row>
        <row r="44">
          <cell r="A44">
            <v>21401</v>
          </cell>
          <cell r="B44">
            <v>843236.14999999979</v>
          </cell>
          <cell r="C44">
            <v>321681.02999999997</v>
          </cell>
        </row>
        <row r="45">
          <cell r="A45">
            <v>21501</v>
          </cell>
          <cell r="B45">
            <v>20078</v>
          </cell>
          <cell r="C45">
            <v>20078</v>
          </cell>
        </row>
        <row r="46">
          <cell r="A46">
            <v>21601</v>
          </cell>
          <cell r="B46">
            <v>10227748.249999998</v>
          </cell>
          <cell r="C46">
            <v>5968763.7599999988</v>
          </cell>
        </row>
        <row r="47">
          <cell r="A47">
            <v>21701</v>
          </cell>
          <cell r="B47">
            <v>0</v>
          </cell>
          <cell r="C47">
            <v>0</v>
          </cell>
        </row>
        <row r="48">
          <cell r="A48">
            <v>22101</v>
          </cell>
          <cell r="B48">
            <v>260564.24000000002</v>
          </cell>
          <cell r="C48">
            <v>253285.74</v>
          </cell>
        </row>
        <row r="49">
          <cell r="A49">
            <v>22103</v>
          </cell>
          <cell r="B49">
            <v>6023016.7300000004</v>
          </cell>
          <cell r="C49">
            <v>3970689.2199999997</v>
          </cell>
        </row>
        <row r="50">
          <cell r="A50">
            <v>22106</v>
          </cell>
          <cell r="B50">
            <v>151662.79999999999</v>
          </cell>
          <cell r="C50">
            <v>114639</v>
          </cell>
        </row>
        <row r="51">
          <cell r="A51">
            <v>22301</v>
          </cell>
          <cell r="B51">
            <v>619816.32000000007</v>
          </cell>
          <cell r="C51">
            <v>343886.12</v>
          </cell>
        </row>
        <row r="52">
          <cell r="A52">
            <v>24101</v>
          </cell>
          <cell r="B52">
            <v>52915.25</v>
          </cell>
          <cell r="C52">
            <v>33461.93</v>
          </cell>
        </row>
        <row r="53">
          <cell r="A53">
            <v>24201</v>
          </cell>
          <cell r="B53">
            <v>5456.82</v>
          </cell>
          <cell r="C53">
            <v>4215.42</v>
          </cell>
        </row>
        <row r="54">
          <cell r="A54">
            <v>24301</v>
          </cell>
          <cell r="B54">
            <v>318.79000000000002</v>
          </cell>
          <cell r="C54">
            <v>318.79000000000002</v>
          </cell>
        </row>
        <row r="55">
          <cell r="A55">
            <v>24501</v>
          </cell>
          <cell r="B55">
            <v>5500.23</v>
          </cell>
          <cell r="C55">
            <v>0</v>
          </cell>
        </row>
        <row r="56">
          <cell r="A56">
            <v>24601</v>
          </cell>
          <cell r="B56">
            <v>439099.13000000012</v>
          </cell>
          <cell r="C56">
            <v>235315.98</v>
          </cell>
        </row>
        <row r="57">
          <cell r="A57">
            <v>24701</v>
          </cell>
          <cell r="B57">
            <v>65304.22</v>
          </cell>
          <cell r="C57">
            <v>54425.299999999996</v>
          </cell>
        </row>
        <row r="58">
          <cell r="A58">
            <v>24801</v>
          </cell>
          <cell r="B58">
            <v>1664.65</v>
          </cell>
          <cell r="C58">
            <v>1264.45</v>
          </cell>
        </row>
        <row r="59">
          <cell r="A59">
            <v>24901</v>
          </cell>
          <cell r="B59">
            <v>442739.8</v>
          </cell>
          <cell r="C59">
            <v>296397.89</v>
          </cell>
        </row>
        <row r="60">
          <cell r="A60">
            <v>25101</v>
          </cell>
          <cell r="B60">
            <v>78332246.100000009</v>
          </cell>
          <cell r="C60">
            <v>33149425.100000001</v>
          </cell>
        </row>
        <row r="61">
          <cell r="A61">
            <v>25301</v>
          </cell>
          <cell r="B61">
            <v>346043723.12</v>
          </cell>
          <cell r="C61">
            <v>133049854.83</v>
          </cell>
        </row>
        <row r="62">
          <cell r="A62">
            <v>25302</v>
          </cell>
          <cell r="B62">
            <v>16483010.33</v>
          </cell>
          <cell r="C62">
            <v>12150520.630000001</v>
          </cell>
        </row>
        <row r="63">
          <cell r="A63">
            <v>25401</v>
          </cell>
          <cell r="B63">
            <v>114147087.12</v>
          </cell>
          <cell r="C63">
            <v>54819366.640000001</v>
          </cell>
        </row>
        <row r="64">
          <cell r="A64">
            <v>25501</v>
          </cell>
          <cell r="B64">
            <v>1983058.65</v>
          </cell>
          <cell r="C64">
            <v>720269.77</v>
          </cell>
        </row>
        <row r="65">
          <cell r="A65">
            <v>26101</v>
          </cell>
          <cell r="B65">
            <v>1603812.9</v>
          </cell>
          <cell r="C65">
            <v>880837.24999999988</v>
          </cell>
        </row>
        <row r="66">
          <cell r="A66">
            <v>27101</v>
          </cell>
          <cell r="B66">
            <v>4802.3999999999996</v>
          </cell>
          <cell r="C66">
            <v>4802.3999999999996</v>
          </cell>
        </row>
        <row r="67">
          <cell r="A67">
            <v>27201</v>
          </cell>
          <cell r="B67">
            <v>6299523.9199999999</v>
          </cell>
          <cell r="C67">
            <v>3304383.12</v>
          </cell>
        </row>
        <row r="68">
          <cell r="A68">
            <v>27401</v>
          </cell>
          <cell r="B68">
            <v>1145091.51</v>
          </cell>
          <cell r="C68">
            <v>610196.07999999996</v>
          </cell>
        </row>
        <row r="69">
          <cell r="A69">
            <v>27501</v>
          </cell>
          <cell r="B69">
            <v>292703.89</v>
          </cell>
          <cell r="C69">
            <v>225568.89</v>
          </cell>
        </row>
        <row r="70">
          <cell r="A70">
            <v>28301</v>
          </cell>
          <cell r="B70">
            <v>5097.0200000000004</v>
          </cell>
          <cell r="C70">
            <v>550.01</v>
          </cell>
        </row>
        <row r="71">
          <cell r="A71">
            <v>29101</v>
          </cell>
          <cell r="B71">
            <v>51446.23</v>
          </cell>
          <cell r="C71">
            <v>28943.98</v>
          </cell>
        </row>
        <row r="72">
          <cell r="A72">
            <v>29201</v>
          </cell>
          <cell r="B72">
            <v>94550.63</v>
          </cell>
          <cell r="C72">
            <v>66431.87</v>
          </cell>
        </row>
        <row r="73">
          <cell r="A73">
            <v>29301</v>
          </cell>
          <cell r="B73">
            <v>190364.65</v>
          </cell>
          <cell r="C73">
            <v>70008.27</v>
          </cell>
        </row>
        <row r="74">
          <cell r="A74">
            <v>29401</v>
          </cell>
          <cell r="B74">
            <v>325142.19000000006</v>
          </cell>
          <cell r="C74">
            <v>168514.81</v>
          </cell>
        </row>
        <row r="75">
          <cell r="A75">
            <v>29501</v>
          </cell>
          <cell r="B75">
            <v>6744424.7400000012</v>
          </cell>
          <cell r="C75">
            <v>3614510.5199999991</v>
          </cell>
        </row>
        <row r="76">
          <cell r="A76">
            <v>29601</v>
          </cell>
          <cell r="B76">
            <v>4308.3999999999996</v>
          </cell>
          <cell r="C76">
            <v>4308.3999999999996</v>
          </cell>
        </row>
        <row r="77">
          <cell r="A77">
            <v>29801</v>
          </cell>
          <cell r="B77">
            <v>86018.45</v>
          </cell>
          <cell r="C77">
            <v>86018.45</v>
          </cell>
        </row>
        <row r="78">
          <cell r="A78">
            <v>29901</v>
          </cell>
          <cell r="B78">
            <v>15584.34</v>
          </cell>
          <cell r="C78">
            <v>4099</v>
          </cell>
        </row>
        <row r="79">
          <cell r="A79">
            <v>31101</v>
          </cell>
          <cell r="B79">
            <v>13603484</v>
          </cell>
          <cell r="C79">
            <v>11321407</v>
          </cell>
        </row>
        <row r="80">
          <cell r="A80">
            <v>31201</v>
          </cell>
          <cell r="B80">
            <v>2244614.7099999995</v>
          </cell>
          <cell r="C80">
            <v>1569749.46</v>
          </cell>
        </row>
        <row r="81">
          <cell r="A81">
            <v>31301</v>
          </cell>
          <cell r="B81">
            <v>7046313.4300000016</v>
          </cell>
          <cell r="C81">
            <v>3466209.78</v>
          </cell>
        </row>
        <row r="82">
          <cell r="A82">
            <v>31401</v>
          </cell>
          <cell r="B82">
            <v>1303461.6099999992</v>
          </cell>
          <cell r="C82">
            <v>1182135.7899999996</v>
          </cell>
        </row>
        <row r="83">
          <cell r="A83">
            <v>31701</v>
          </cell>
          <cell r="B83">
            <v>694649.84000000008</v>
          </cell>
          <cell r="C83">
            <v>681928.1</v>
          </cell>
        </row>
        <row r="84">
          <cell r="A84">
            <v>31801</v>
          </cell>
          <cell r="B84">
            <v>60778.11</v>
          </cell>
          <cell r="C84">
            <v>56284.63</v>
          </cell>
        </row>
        <row r="85">
          <cell r="A85">
            <v>32201</v>
          </cell>
          <cell r="B85">
            <v>11278686.689999998</v>
          </cell>
          <cell r="C85">
            <v>2080751.54</v>
          </cell>
        </row>
        <row r="86">
          <cell r="A86">
            <v>32301</v>
          </cell>
          <cell r="B86">
            <v>752263.9</v>
          </cell>
          <cell r="C86">
            <v>516655.9</v>
          </cell>
        </row>
        <row r="87">
          <cell r="A87">
            <v>32401</v>
          </cell>
          <cell r="B87">
            <v>1187433.98</v>
          </cell>
          <cell r="C87">
            <v>571435.70000000007</v>
          </cell>
        </row>
        <row r="88">
          <cell r="A88">
            <v>32501</v>
          </cell>
          <cell r="B88">
            <v>17400</v>
          </cell>
          <cell r="C88">
            <v>0</v>
          </cell>
        </row>
        <row r="89">
          <cell r="A89">
            <v>32601</v>
          </cell>
          <cell r="B89">
            <v>55680</v>
          </cell>
          <cell r="C89">
            <v>0</v>
          </cell>
        </row>
        <row r="90">
          <cell r="A90">
            <v>33101</v>
          </cell>
          <cell r="B90">
            <v>263900</v>
          </cell>
          <cell r="C90">
            <v>263900</v>
          </cell>
        </row>
        <row r="91">
          <cell r="A91">
            <v>33301</v>
          </cell>
          <cell r="B91">
            <v>0</v>
          </cell>
          <cell r="C91">
            <v>0</v>
          </cell>
        </row>
        <row r="92">
          <cell r="A92">
            <v>33302</v>
          </cell>
          <cell r="B92">
            <v>7366355.2300000004</v>
          </cell>
          <cell r="C92">
            <v>3142702.4299999997</v>
          </cell>
        </row>
        <row r="93">
          <cell r="A93">
            <v>33401</v>
          </cell>
          <cell r="B93">
            <v>291149.22000000003</v>
          </cell>
          <cell r="C93">
            <v>55489.43</v>
          </cell>
        </row>
        <row r="94">
          <cell r="A94">
            <v>33603</v>
          </cell>
          <cell r="B94">
            <v>647832.65</v>
          </cell>
          <cell r="C94">
            <v>247014.9</v>
          </cell>
        </row>
        <row r="95">
          <cell r="A95">
            <v>33606</v>
          </cell>
          <cell r="B95">
            <v>12183.81</v>
          </cell>
          <cell r="C95">
            <v>12183.81</v>
          </cell>
        </row>
        <row r="96">
          <cell r="A96">
            <v>33608</v>
          </cell>
          <cell r="B96">
            <v>1334817.8099999998</v>
          </cell>
          <cell r="C96">
            <v>976744.20000000007</v>
          </cell>
        </row>
        <row r="97">
          <cell r="A97">
            <v>33701</v>
          </cell>
          <cell r="B97">
            <v>0</v>
          </cell>
          <cell r="C97">
            <v>0</v>
          </cell>
        </row>
        <row r="98">
          <cell r="A98">
            <v>33801</v>
          </cell>
          <cell r="B98">
            <v>3271547.3800000004</v>
          </cell>
          <cell r="C98">
            <v>1128634.23</v>
          </cell>
        </row>
        <row r="99">
          <cell r="A99">
            <v>34101</v>
          </cell>
          <cell r="B99">
            <v>12414247.390000001</v>
          </cell>
          <cell r="C99">
            <v>12414247.390000001</v>
          </cell>
        </row>
        <row r="100">
          <cell r="A100">
            <v>34401</v>
          </cell>
          <cell r="B100">
            <v>599932.47000000009</v>
          </cell>
          <cell r="C100">
            <v>498103.8</v>
          </cell>
        </row>
        <row r="101">
          <cell r="A101">
            <v>34501</v>
          </cell>
          <cell r="B101">
            <v>857399.22</v>
          </cell>
          <cell r="C101">
            <v>81620.62</v>
          </cell>
        </row>
        <row r="102">
          <cell r="A102">
            <v>34701</v>
          </cell>
          <cell r="B102">
            <v>133025.96</v>
          </cell>
          <cell r="C102">
            <v>131855.97</v>
          </cell>
        </row>
        <row r="103">
          <cell r="A103">
            <v>35101</v>
          </cell>
          <cell r="B103">
            <v>5341480.7300000004</v>
          </cell>
          <cell r="C103">
            <v>4160732.29</v>
          </cell>
        </row>
        <row r="104">
          <cell r="A104">
            <v>35201</v>
          </cell>
          <cell r="B104">
            <v>59147.880000000005</v>
          </cell>
          <cell r="C104">
            <v>15913.41</v>
          </cell>
        </row>
        <row r="105">
          <cell r="A105">
            <v>35302</v>
          </cell>
          <cell r="B105">
            <v>40600</v>
          </cell>
          <cell r="C105">
            <v>40600</v>
          </cell>
        </row>
        <row r="106">
          <cell r="A106">
            <v>35401</v>
          </cell>
          <cell r="B106">
            <v>617585.27</v>
          </cell>
          <cell r="C106">
            <v>169762.76</v>
          </cell>
        </row>
        <row r="107">
          <cell r="A107">
            <v>35501</v>
          </cell>
          <cell r="B107">
            <v>1105386.6000000001</v>
          </cell>
          <cell r="C107">
            <v>625947.28</v>
          </cell>
        </row>
        <row r="108">
          <cell r="A108">
            <v>35701</v>
          </cell>
          <cell r="B108">
            <v>5569960.1199999992</v>
          </cell>
          <cell r="C108">
            <v>4130059.4600000009</v>
          </cell>
        </row>
        <row r="109">
          <cell r="A109">
            <v>35801</v>
          </cell>
          <cell r="B109">
            <v>26044373.589999996</v>
          </cell>
          <cell r="C109">
            <v>21097636.969999999</v>
          </cell>
        </row>
        <row r="110">
          <cell r="A110">
            <v>35901</v>
          </cell>
          <cell r="B110">
            <v>150220.57999999996</v>
          </cell>
          <cell r="C110">
            <v>0</v>
          </cell>
        </row>
        <row r="111">
          <cell r="A111">
            <v>36101</v>
          </cell>
          <cell r="B111">
            <v>2035017.68</v>
          </cell>
          <cell r="C111">
            <v>985018.16</v>
          </cell>
        </row>
        <row r="112">
          <cell r="A112">
            <v>37101</v>
          </cell>
          <cell r="B112">
            <v>223540.88</v>
          </cell>
          <cell r="C112">
            <v>51039</v>
          </cell>
        </row>
        <row r="113">
          <cell r="A113">
            <v>37201</v>
          </cell>
          <cell r="B113">
            <v>3912</v>
          </cell>
          <cell r="C113">
            <v>2322</v>
          </cell>
        </row>
        <row r="114">
          <cell r="A114">
            <v>37501</v>
          </cell>
          <cell r="B114">
            <v>1146300</v>
          </cell>
          <cell r="C114">
            <v>1146300</v>
          </cell>
        </row>
        <row r="115">
          <cell r="A115">
            <v>37901</v>
          </cell>
          <cell r="B115">
            <v>0</v>
          </cell>
          <cell r="C115">
            <v>0</v>
          </cell>
        </row>
        <row r="116">
          <cell r="A116">
            <v>38201</v>
          </cell>
          <cell r="B116">
            <v>202103.63</v>
          </cell>
          <cell r="C116">
            <v>182229.22</v>
          </cell>
        </row>
        <row r="117">
          <cell r="A117">
            <v>38202</v>
          </cell>
          <cell r="B117">
            <v>0</v>
          </cell>
          <cell r="C117">
            <v>0</v>
          </cell>
        </row>
        <row r="118">
          <cell r="A118">
            <v>38301</v>
          </cell>
          <cell r="B118">
            <v>0</v>
          </cell>
          <cell r="C118">
            <v>0</v>
          </cell>
        </row>
        <row r="119">
          <cell r="A119">
            <v>39201</v>
          </cell>
          <cell r="B119">
            <v>31617</v>
          </cell>
          <cell r="C119">
            <v>31199</v>
          </cell>
        </row>
        <row r="120">
          <cell r="A120">
            <v>39202</v>
          </cell>
          <cell r="B120">
            <v>0</v>
          </cell>
          <cell r="C120">
            <v>0</v>
          </cell>
        </row>
        <row r="121">
          <cell r="A121">
            <v>39401</v>
          </cell>
          <cell r="B121">
            <v>2306771.7999999998</v>
          </cell>
          <cell r="C121">
            <v>1418592.3900000001</v>
          </cell>
        </row>
        <row r="122">
          <cell r="A122">
            <v>39501</v>
          </cell>
          <cell r="B122">
            <v>0</v>
          </cell>
          <cell r="C122">
            <v>0</v>
          </cell>
        </row>
        <row r="123">
          <cell r="A123">
            <v>39801</v>
          </cell>
          <cell r="B123">
            <v>3879114.31</v>
          </cell>
          <cell r="C123">
            <v>0</v>
          </cell>
        </row>
        <row r="124">
          <cell r="A124">
            <v>39901</v>
          </cell>
          <cell r="B124">
            <v>0</v>
          </cell>
          <cell r="C124">
            <v>0</v>
          </cell>
        </row>
        <row r="125">
          <cell r="A125">
            <v>39903</v>
          </cell>
          <cell r="B125">
            <v>185762508.33999997</v>
          </cell>
          <cell r="C125">
            <v>97021254.729999989</v>
          </cell>
        </row>
        <row r="126">
          <cell r="A126">
            <v>44103</v>
          </cell>
          <cell r="B126">
            <v>496000</v>
          </cell>
          <cell r="C126">
            <v>250000</v>
          </cell>
        </row>
        <row r="127">
          <cell r="A127">
            <v>44105</v>
          </cell>
          <cell r="B127">
            <v>2903530.59</v>
          </cell>
          <cell r="C127">
            <v>182149.08000000002</v>
          </cell>
        </row>
        <row r="128">
          <cell r="A128">
            <v>45102</v>
          </cell>
          <cell r="B128">
            <v>58381754.799999997</v>
          </cell>
          <cell r="C128">
            <v>55906950</v>
          </cell>
        </row>
        <row r="129">
          <cell r="A129">
            <v>45103</v>
          </cell>
          <cell r="B129">
            <v>12488169.789999999</v>
          </cell>
          <cell r="C129">
            <v>12488169.789999999</v>
          </cell>
        </row>
        <row r="130">
          <cell r="A130">
            <v>45105</v>
          </cell>
          <cell r="B130">
            <v>39549141.399999999</v>
          </cell>
          <cell r="C130">
            <v>39549141.399999999</v>
          </cell>
        </row>
        <row r="131">
          <cell r="A131">
            <v>45106</v>
          </cell>
          <cell r="B131">
            <v>269428728.16000003</v>
          </cell>
          <cell r="C131">
            <v>269428728.16000003</v>
          </cell>
        </row>
        <row r="132">
          <cell r="A132">
            <v>45107</v>
          </cell>
          <cell r="B132">
            <v>318699968.16000003</v>
          </cell>
          <cell r="C132">
            <v>318699968.16000003</v>
          </cell>
        </row>
        <row r="133">
          <cell r="A133">
            <v>45108</v>
          </cell>
          <cell r="B133">
            <v>204064455.53999999</v>
          </cell>
          <cell r="C133">
            <v>204064455.53999999</v>
          </cell>
        </row>
        <row r="134">
          <cell r="A134">
            <v>45109</v>
          </cell>
          <cell r="B134">
            <v>27030986.199999999</v>
          </cell>
          <cell r="C134">
            <v>27030986.199999999</v>
          </cell>
        </row>
        <row r="135">
          <cell r="A135">
            <v>45110</v>
          </cell>
          <cell r="B135">
            <v>3810380.99</v>
          </cell>
          <cell r="C135">
            <v>3810380.99</v>
          </cell>
        </row>
        <row r="136">
          <cell r="A136">
            <v>45111</v>
          </cell>
          <cell r="B136">
            <v>45494348.149999999</v>
          </cell>
          <cell r="C136">
            <v>45494348.149999999</v>
          </cell>
        </row>
        <row r="137">
          <cell r="A137">
            <v>45112</v>
          </cell>
          <cell r="B137">
            <v>33309722.23</v>
          </cell>
          <cell r="C137">
            <v>33309722.23</v>
          </cell>
        </row>
        <row r="138">
          <cell r="A138">
            <v>45113</v>
          </cell>
          <cell r="B138">
            <v>1842758.76</v>
          </cell>
          <cell r="C138">
            <v>1842758.76</v>
          </cell>
        </row>
        <row r="139">
          <cell r="A139">
            <v>45114</v>
          </cell>
          <cell r="B139">
            <v>8305196.8700000001</v>
          </cell>
          <cell r="C139">
            <v>8305196.8700000001</v>
          </cell>
        </row>
        <row r="140">
          <cell r="A140">
            <v>45115</v>
          </cell>
          <cell r="B140">
            <v>1016397.86</v>
          </cell>
          <cell r="C140">
            <v>1016397.86</v>
          </cell>
        </row>
        <row r="141">
          <cell r="A141">
            <v>45201</v>
          </cell>
          <cell r="B141">
            <v>2058799434.6900001</v>
          </cell>
          <cell r="C141">
            <v>2058443164.21</v>
          </cell>
        </row>
        <row r="142">
          <cell r="A142">
            <v>45202</v>
          </cell>
          <cell r="B142">
            <v>19692250.27</v>
          </cell>
          <cell r="C142">
            <v>19692250.27</v>
          </cell>
        </row>
        <row r="143">
          <cell r="A143">
            <v>45904</v>
          </cell>
          <cell r="B143">
            <v>11238030.710000001</v>
          </cell>
          <cell r="C143">
            <v>4090894.82</v>
          </cell>
        </row>
        <row r="144">
          <cell r="A144">
            <v>45905</v>
          </cell>
          <cell r="B144">
            <v>1824360</v>
          </cell>
          <cell r="C144">
            <v>77400</v>
          </cell>
        </row>
        <row r="145">
          <cell r="A145">
            <v>45906</v>
          </cell>
          <cell r="B145">
            <v>377060</v>
          </cell>
          <cell r="C145">
            <v>7800</v>
          </cell>
        </row>
        <row r="146">
          <cell r="A146">
            <v>45907</v>
          </cell>
          <cell r="B146">
            <v>3328432.8</v>
          </cell>
          <cell r="C146">
            <v>92030.399999999994</v>
          </cell>
        </row>
        <row r="147">
          <cell r="A147">
            <v>45908</v>
          </cell>
          <cell r="B147">
            <v>2677762.7599999998</v>
          </cell>
          <cell r="C147">
            <v>2492860.2000000002</v>
          </cell>
        </row>
        <row r="148">
          <cell r="A148">
            <v>45909</v>
          </cell>
          <cell r="B148">
            <v>35485151.630000003</v>
          </cell>
          <cell r="C148">
            <v>35485151.630000003</v>
          </cell>
        </row>
        <row r="149">
          <cell r="A149">
            <v>46602</v>
          </cell>
          <cell r="B149">
            <v>0</v>
          </cell>
          <cell r="C149">
            <v>0</v>
          </cell>
        </row>
        <row r="150">
          <cell r="A150">
            <v>51101</v>
          </cell>
          <cell r="B150">
            <v>17852.400000000001</v>
          </cell>
          <cell r="C150">
            <v>11368</v>
          </cell>
        </row>
        <row r="151">
          <cell r="A151">
            <v>51201</v>
          </cell>
          <cell r="B151">
            <v>0</v>
          </cell>
          <cell r="C151">
            <v>0</v>
          </cell>
        </row>
        <row r="152">
          <cell r="A152">
            <v>51301</v>
          </cell>
          <cell r="B152">
            <v>0</v>
          </cell>
          <cell r="C152">
            <v>0</v>
          </cell>
        </row>
        <row r="153">
          <cell r="A153">
            <v>51501</v>
          </cell>
          <cell r="B153">
            <v>876888.07000000007</v>
          </cell>
          <cell r="C153">
            <v>60845.25</v>
          </cell>
        </row>
        <row r="154">
          <cell r="A154">
            <v>51901</v>
          </cell>
          <cell r="B154">
            <v>0</v>
          </cell>
          <cell r="C154">
            <v>0</v>
          </cell>
        </row>
        <row r="155">
          <cell r="A155">
            <v>52101</v>
          </cell>
          <cell r="B155">
            <v>0</v>
          </cell>
          <cell r="C155">
            <v>0</v>
          </cell>
        </row>
        <row r="156">
          <cell r="A156">
            <v>52301</v>
          </cell>
          <cell r="B156">
            <v>0</v>
          </cell>
          <cell r="C156">
            <v>0</v>
          </cell>
        </row>
        <row r="157">
          <cell r="A157">
            <v>53101</v>
          </cell>
          <cell r="B157">
            <v>9920434.2400000002</v>
          </cell>
          <cell r="C157">
            <v>7061846.2400000002</v>
          </cell>
        </row>
        <row r="158">
          <cell r="A158">
            <v>54101</v>
          </cell>
          <cell r="B158">
            <v>0</v>
          </cell>
          <cell r="C158">
            <v>0</v>
          </cell>
        </row>
        <row r="159">
          <cell r="A159">
            <v>56401</v>
          </cell>
          <cell r="B159">
            <v>963478</v>
          </cell>
          <cell r="C159">
            <v>293968</v>
          </cell>
        </row>
        <row r="160">
          <cell r="A160">
            <v>56501</v>
          </cell>
          <cell r="B160">
            <v>0</v>
          </cell>
          <cell r="C160">
            <v>0</v>
          </cell>
        </row>
        <row r="161">
          <cell r="A161">
            <v>56701</v>
          </cell>
          <cell r="B161">
            <v>0</v>
          </cell>
          <cell r="C161">
            <v>0</v>
          </cell>
        </row>
        <row r="162">
          <cell r="A162">
            <v>56901</v>
          </cell>
          <cell r="B162">
            <v>0</v>
          </cell>
          <cell r="C162">
            <v>0</v>
          </cell>
        </row>
        <row r="163">
          <cell r="A163">
            <v>56902</v>
          </cell>
          <cell r="B163">
            <v>0</v>
          </cell>
          <cell r="C163">
            <v>0</v>
          </cell>
        </row>
        <row r="164">
          <cell r="A164">
            <v>59101</v>
          </cell>
          <cell r="B164">
            <v>0</v>
          </cell>
          <cell r="C164">
            <v>0</v>
          </cell>
        </row>
        <row r="165">
          <cell r="A165">
            <v>62203</v>
          </cell>
          <cell r="B165">
            <v>0</v>
          </cell>
          <cell r="C165">
            <v>0</v>
          </cell>
        </row>
        <row r="166">
          <cell r="A166">
            <v>62207</v>
          </cell>
          <cell r="B166">
            <v>0</v>
          </cell>
          <cell r="C166">
            <v>0</v>
          </cell>
        </row>
        <row r="167">
          <cell r="A167">
            <v>62210</v>
          </cell>
          <cell r="B167">
            <v>243049.32</v>
          </cell>
          <cell r="C167">
            <v>243049.32</v>
          </cell>
        </row>
        <row r="168">
          <cell r="A168">
            <v>62221</v>
          </cell>
          <cell r="B168">
            <v>0</v>
          </cell>
          <cell r="C168">
            <v>0</v>
          </cell>
        </row>
        <row r="169">
          <cell r="A169">
            <v>74502</v>
          </cell>
          <cell r="B169">
            <v>2000000</v>
          </cell>
          <cell r="C169">
            <v>1220000</v>
          </cell>
        </row>
        <row r="170">
          <cell r="A170">
            <v>74504</v>
          </cell>
          <cell r="B170">
            <v>856982.3</v>
          </cell>
          <cell r="C170">
            <v>811905.8</v>
          </cell>
        </row>
        <row r="171">
          <cell r="A171">
            <v>99101</v>
          </cell>
          <cell r="B171">
            <v>0</v>
          </cell>
          <cell r="C17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tabSelected="1" topLeftCell="A159" workbookViewId="0">
      <selection activeCell="P153" sqref="P1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2020</v>
      </c>
      <c r="B8" s="6">
        <v>44013</v>
      </c>
      <c r="C8" s="6">
        <v>44104</v>
      </c>
      <c r="D8" s="23">
        <v>1000</v>
      </c>
      <c r="E8" s="24" t="s">
        <v>53</v>
      </c>
      <c r="F8" s="7">
        <v>11301</v>
      </c>
      <c r="G8" s="8" t="s">
        <v>54</v>
      </c>
      <c r="H8" s="26">
        <v>551406486.38</v>
      </c>
      <c r="I8" s="26">
        <v>342104635.61000001</v>
      </c>
      <c r="J8" s="27">
        <v>342104635.61000007</v>
      </c>
      <c r="K8" s="26">
        <f>VLOOKUP(F8,'[1]ETCA-II-13'!$D$9:$I$171,6,FALSE)</f>
        <v>202504781.00999999</v>
      </c>
      <c r="L8" s="28">
        <f>VLOOKUP(F8,[2]Sheet2!$A$2:$C$171,3,FALSE)</f>
        <v>202504781.00999996</v>
      </c>
      <c r="M8" s="26">
        <f>VLOOKUP(F8,'[1]ETCA-II-13'!$D$9:$J$171,7,FALSE)</f>
        <v>202158894.53999999</v>
      </c>
      <c r="N8" s="9"/>
      <c r="O8" s="10" t="s">
        <v>226</v>
      </c>
      <c r="P8" t="s">
        <v>55</v>
      </c>
      <c r="Q8" s="11">
        <v>44124</v>
      </c>
      <c r="R8" s="11">
        <v>44104</v>
      </c>
      <c r="S8" t="s">
        <v>56</v>
      </c>
    </row>
    <row r="9" spans="1:19" x14ac:dyDescent="0.25">
      <c r="A9" s="5">
        <v>2020</v>
      </c>
      <c r="B9" s="6">
        <v>44013</v>
      </c>
      <c r="C9" s="6">
        <v>44104</v>
      </c>
      <c r="D9" s="23">
        <v>1000</v>
      </c>
      <c r="E9" s="24" t="s">
        <v>53</v>
      </c>
      <c r="F9" s="7">
        <v>11302</v>
      </c>
      <c r="G9" s="8" t="s">
        <v>57</v>
      </c>
      <c r="H9" s="26">
        <v>2921757.95</v>
      </c>
      <c r="I9" s="26">
        <v>1194354.6200000001</v>
      </c>
      <c r="J9" s="27">
        <v>1194354.6200000001</v>
      </c>
      <c r="K9" s="26">
        <f>VLOOKUP(F9,'[1]ETCA-II-13'!$D$9:$I$171,6,FALSE)</f>
        <v>0</v>
      </c>
      <c r="L9" s="28">
        <f>VLOOKUP(F9,[2]Sheet2!$A$2:$C$171,3,FALSE)</f>
        <v>0</v>
      </c>
      <c r="M9" s="26">
        <f>VLOOKUP(F9,'[1]ETCA-II-13'!$D$9:$J$171,7,FALSE)</f>
        <v>0</v>
      </c>
      <c r="N9" s="9"/>
      <c r="O9" s="10" t="s">
        <v>226</v>
      </c>
      <c r="P9" t="s">
        <v>55</v>
      </c>
      <c r="Q9" s="11">
        <v>44124</v>
      </c>
      <c r="R9" s="11">
        <v>44104</v>
      </c>
      <c r="S9" t="s">
        <v>56</v>
      </c>
    </row>
    <row r="10" spans="1:19" x14ac:dyDescent="0.25">
      <c r="A10" s="5">
        <v>2020</v>
      </c>
      <c r="B10" s="6">
        <v>44013</v>
      </c>
      <c r="C10" s="6">
        <v>44104</v>
      </c>
      <c r="D10" s="23">
        <v>1000</v>
      </c>
      <c r="E10" s="24" t="s">
        <v>53</v>
      </c>
      <c r="F10" s="7">
        <v>11303</v>
      </c>
      <c r="G10" s="8" t="s">
        <v>58</v>
      </c>
      <c r="H10" s="26">
        <v>7346055.5599999996</v>
      </c>
      <c r="I10" s="26">
        <v>3272886.8899999997</v>
      </c>
      <c r="J10" s="27">
        <v>3272886.89</v>
      </c>
      <c r="K10" s="26">
        <f>VLOOKUP(F10,'[1]ETCA-II-13'!$D$9:$I$171,6,FALSE)</f>
        <v>0</v>
      </c>
      <c r="L10" s="28">
        <f>VLOOKUP(F10,[2]Sheet2!$A$2:$C$171,3,FALSE)</f>
        <v>0</v>
      </c>
      <c r="M10" s="26">
        <f>VLOOKUP(F10,'[1]ETCA-II-13'!$D$9:$J$171,7,FALSE)</f>
        <v>0</v>
      </c>
      <c r="N10" s="9"/>
      <c r="O10" s="10" t="s">
        <v>226</v>
      </c>
      <c r="P10" t="s">
        <v>55</v>
      </c>
      <c r="Q10" s="11">
        <v>44124</v>
      </c>
      <c r="R10" s="11">
        <v>44104</v>
      </c>
      <c r="S10" t="s">
        <v>56</v>
      </c>
    </row>
    <row r="11" spans="1:19" x14ac:dyDescent="0.25">
      <c r="A11" s="5">
        <v>2020</v>
      </c>
      <c r="B11" s="6">
        <v>44013</v>
      </c>
      <c r="C11" s="6">
        <v>44104</v>
      </c>
      <c r="D11" s="23">
        <v>1000</v>
      </c>
      <c r="E11" s="24" t="s">
        <v>53</v>
      </c>
      <c r="F11" s="7">
        <v>11304</v>
      </c>
      <c r="G11" s="8" t="s">
        <v>59</v>
      </c>
      <c r="H11" s="26">
        <v>122400613.69</v>
      </c>
      <c r="I11" s="26">
        <v>99623430.200000003</v>
      </c>
      <c r="J11" s="27">
        <v>99623430.200000003</v>
      </c>
      <c r="K11" s="26">
        <f>VLOOKUP(F11,'[1]ETCA-II-13'!$D$9:$I$171,6,FALSE)</f>
        <v>61504624.009999998</v>
      </c>
      <c r="L11" s="28">
        <f>VLOOKUP(F11,[2]Sheet2!$A$2:$C$171,3,FALSE)</f>
        <v>61504624.009999998</v>
      </c>
      <c r="M11" s="26">
        <f>VLOOKUP(F11,'[1]ETCA-II-13'!$D$9:$J$171,7,FALSE)</f>
        <v>61369128.030000001</v>
      </c>
      <c r="N11" s="9"/>
      <c r="O11" s="10" t="s">
        <v>226</v>
      </c>
      <c r="P11" t="s">
        <v>55</v>
      </c>
      <c r="Q11" s="11">
        <v>44124</v>
      </c>
      <c r="R11" s="11">
        <v>44104</v>
      </c>
      <c r="S11" t="s">
        <v>56</v>
      </c>
    </row>
    <row r="12" spans="1:19" x14ac:dyDescent="0.25">
      <c r="A12" s="5">
        <v>2020</v>
      </c>
      <c r="B12" s="6">
        <v>44013</v>
      </c>
      <c r="C12" s="6">
        <v>44104</v>
      </c>
      <c r="D12" s="23">
        <v>1000</v>
      </c>
      <c r="E12" s="24" t="s">
        <v>53</v>
      </c>
      <c r="F12" s="7">
        <v>11305</v>
      </c>
      <c r="G12" s="8" t="s">
        <v>60</v>
      </c>
      <c r="H12" s="26">
        <v>85337879.579999998</v>
      </c>
      <c r="I12" s="26">
        <v>22928530.289999999</v>
      </c>
      <c r="J12" s="27">
        <v>22928530.290000003</v>
      </c>
      <c r="K12" s="26">
        <f>VLOOKUP(F12,'[1]ETCA-II-13'!$D$9:$I$171,6,FALSE)</f>
        <v>0</v>
      </c>
      <c r="L12" s="28">
        <f>VLOOKUP(F12,[2]Sheet2!$A$2:$C$171,3,FALSE)</f>
        <v>0</v>
      </c>
      <c r="M12" s="26">
        <f>VLOOKUP(F12,'[1]ETCA-II-13'!$D$9:$J$171,7,FALSE)</f>
        <v>0</v>
      </c>
      <c r="N12" s="9"/>
      <c r="O12" s="10" t="s">
        <v>226</v>
      </c>
      <c r="P12" t="s">
        <v>55</v>
      </c>
      <c r="Q12" s="11">
        <v>44124</v>
      </c>
      <c r="R12" s="11">
        <v>44104</v>
      </c>
      <c r="S12" t="s">
        <v>56</v>
      </c>
    </row>
    <row r="13" spans="1:19" x14ac:dyDescent="0.25">
      <c r="A13" s="5">
        <v>2020</v>
      </c>
      <c r="B13" s="6">
        <v>44013</v>
      </c>
      <c r="C13" s="6">
        <v>44104</v>
      </c>
      <c r="D13" s="23">
        <v>1000</v>
      </c>
      <c r="E13" s="24" t="s">
        <v>53</v>
      </c>
      <c r="F13" s="7">
        <v>11306</v>
      </c>
      <c r="G13" s="8" t="s">
        <v>61</v>
      </c>
      <c r="H13" s="26">
        <v>0</v>
      </c>
      <c r="I13" s="26">
        <v>290704141.75</v>
      </c>
      <c r="J13" s="27">
        <v>290704141.75</v>
      </c>
      <c r="K13" s="26">
        <f>VLOOKUP(F13,'[1]ETCA-II-13'!$D$9:$I$171,6,FALSE)</f>
        <v>290125824.16000003</v>
      </c>
      <c r="L13" s="28">
        <f>VLOOKUP(F13,[2]Sheet2!$A$2:$C$171,3,FALSE)</f>
        <v>290125824.16000009</v>
      </c>
      <c r="M13" s="26">
        <f>VLOOKUP(F13,'[1]ETCA-II-13'!$D$9:$J$171,7,FALSE)</f>
        <v>289771592.42000002</v>
      </c>
      <c r="N13" s="9"/>
      <c r="O13" s="10" t="s">
        <v>226</v>
      </c>
      <c r="P13" t="s">
        <v>55</v>
      </c>
      <c r="Q13" s="11">
        <v>44124</v>
      </c>
      <c r="R13" s="11">
        <v>44104</v>
      </c>
      <c r="S13" t="s">
        <v>56</v>
      </c>
    </row>
    <row r="14" spans="1:19" x14ac:dyDescent="0.25">
      <c r="A14" s="5">
        <v>2020</v>
      </c>
      <c r="B14" s="6">
        <v>44013</v>
      </c>
      <c r="C14" s="6">
        <v>44104</v>
      </c>
      <c r="D14" s="23">
        <v>1000</v>
      </c>
      <c r="E14" s="24" t="s">
        <v>53</v>
      </c>
      <c r="F14" s="7">
        <v>11307</v>
      </c>
      <c r="G14" s="8" t="s">
        <v>62</v>
      </c>
      <c r="H14" s="26">
        <v>0</v>
      </c>
      <c r="I14" s="26">
        <v>385481326.10000002</v>
      </c>
      <c r="J14" s="27">
        <v>385481326.10000002</v>
      </c>
      <c r="K14" s="26">
        <f>VLOOKUP(F14,'[1]ETCA-II-13'!$D$9:$I$171,6,FALSE)</f>
        <v>384698555.72000003</v>
      </c>
      <c r="L14" s="28">
        <f>VLOOKUP(F14,[2]Sheet2!$A$2:$C$171,3,FALSE)</f>
        <v>384698555.71999997</v>
      </c>
      <c r="M14" s="26">
        <f>VLOOKUP(F14,'[1]ETCA-II-13'!$D$9:$J$171,7,FALSE)</f>
        <v>384025770.49000001</v>
      </c>
      <c r="N14" s="9"/>
      <c r="O14" s="10" t="s">
        <v>226</v>
      </c>
      <c r="P14" t="s">
        <v>55</v>
      </c>
      <c r="Q14" s="11">
        <v>44124</v>
      </c>
      <c r="R14" s="11">
        <v>44104</v>
      </c>
      <c r="S14" t="s">
        <v>56</v>
      </c>
    </row>
    <row r="15" spans="1:19" x14ac:dyDescent="0.25">
      <c r="A15" s="5">
        <v>2020</v>
      </c>
      <c r="B15" s="6">
        <v>44013</v>
      </c>
      <c r="C15" s="6">
        <v>44104</v>
      </c>
      <c r="D15" s="23">
        <v>1000</v>
      </c>
      <c r="E15" s="24" t="s">
        <v>53</v>
      </c>
      <c r="F15" s="7">
        <v>11310</v>
      </c>
      <c r="G15" s="8" t="s">
        <v>63</v>
      </c>
      <c r="H15" s="26">
        <v>0</v>
      </c>
      <c r="I15" s="26">
        <v>41235921.68</v>
      </c>
      <c r="J15" s="27">
        <v>41235921.680000022</v>
      </c>
      <c r="K15" s="26">
        <f>VLOOKUP(F15,'[1]ETCA-II-13'!$D$9:$I$171,6,FALSE)</f>
        <v>39703729.969999999</v>
      </c>
      <c r="L15" s="28">
        <f>VLOOKUP(F15,[2]Sheet2!$A$2:$C$171,3,FALSE)</f>
        <v>39703729.969999999</v>
      </c>
      <c r="M15" s="26">
        <f>VLOOKUP(F15,'[1]ETCA-II-13'!$D$9:$J$171,7,FALSE)</f>
        <v>39636078.469999999</v>
      </c>
      <c r="N15" s="9"/>
      <c r="O15" s="10" t="s">
        <v>226</v>
      </c>
      <c r="P15" t="s">
        <v>55</v>
      </c>
      <c r="Q15" s="11">
        <v>44124</v>
      </c>
      <c r="R15" s="11">
        <v>44104</v>
      </c>
      <c r="S15" t="s">
        <v>56</v>
      </c>
    </row>
    <row r="16" spans="1:19" x14ac:dyDescent="0.25">
      <c r="A16" s="5">
        <v>2020</v>
      </c>
      <c r="B16" s="6">
        <v>44013</v>
      </c>
      <c r="C16" s="6">
        <v>44104</v>
      </c>
      <c r="D16" s="23">
        <v>1000</v>
      </c>
      <c r="E16" s="24" t="s">
        <v>53</v>
      </c>
      <c r="F16" s="12">
        <v>12201</v>
      </c>
      <c r="G16" s="13" t="s">
        <v>64</v>
      </c>
      <c r="H16" s="26">
        <v>58020814.759999998</v>
      </c>
      <c r="I16" s="26">
        <v>37424003.129999995</v>
      </c>
      <c r="J16" s="27">
        <v>37424003.129999995</v>
      </c>
      <c r="K16" s="26">
        <f>VLOOKUP(F16,'[1]ETCA-II-13'!$D$9:$I$171,6,FALSE)</f>
        <v>21389393.170000002</v>
      </c>
      <c r="L16" s="28">
        <f>VLOOKUP(F16,[2]Sheet2!$A$2:$C$171,3,FALSE)</f>
        <v>21389393.169999991</v>
      </c>
      <c r="M16" s="26">
        <f>VLOOKUP(F16,'[1]ETCA-II-13'!$D$9:$J$171,7,FALSE)</f>
        <v>21349410.190000001</v>
      </c>
      <c r="N16" s="9"/>
      <c r="O16" s="10" t="s">
        <v>226</v>
      </c>
      <c r="P16" t="s">
        <v>55</v>
      </c>
      <c r="Q16" s="11">
        <v>44124</v>
      </c>
      <c r="R16" s="11">
        <v>44104</v>
      </c>
      <c r="S16" t="s">
        <v>56</v>
      </c>
    </row>
    <row r="17" spans="1:19" x14ac:dyDescent="0.25">
      <c r="A17" s="5">
        <v>2020</v>
      </c>
      <c r="B17" s="6">
        <v>44013</v>
      </c>
      <c r="C17" s="6">
        <v>44104</v>
      </c>
      <c r="D17" s="23">
        <v>1000</v>
      </c>
      <c r="E17" s="24" t="s">
        <v>53</v>
      </c>
      <c r="F17" s="12">
        <v>12301</v>
      </c>
      <c r="G17" s="13" t="s">
        <v>65</v>
      </c>
      <c r="H17" s="26">
        <v>1659960</v>
      </c>
      <c r="I17" s="26">
        <v>758213.45</v>
      </c>
      <c r="J17" s="27">
        <v>758213.45</v>
      </c>
      <c r="K17" s="26">
        <f>VLOOKUP(F17,'[1]ETCA-II-13'!$D$9:$I$171,6,FALSE)</f>
        <v>0</v>
      </c>
      <c r="L17" s="28">
        <f>VLOOKUP(F17,[2]Sheet2!$A$2:$C$171,3,FALSE)</f>
        <v>0</v>
      </c>
      <c r="M17" s="26">
        <f>VLOOKUP(F17,'[1]ETCA-II-13'!$D$9:$J$171,7,FALSE)</f>
        <v>0</v>
      </c>
      <c r="N17" s="9"/>
      <c r="O17" s="10" t="s">
        <v>226</v>
      </c>
      <c r="P17" t="s">
        <v>55</v>
      </c>
      <c r="Q17" s="11">
        <v>44124</v>
      </c>
      <c r="R17" s="11">
        <v>44104</v>
      </c>
      <c r="S17" t="s">
        <v>56</v>
      </c>
    </row>
    <row r="18" spans="1:19" x14ac:dyDescent="0.25">
      <c r="A18" s="5">
        <v>2020</v>
      </c>
      <c r="B18" s="6">
        <v>44013</v>
      </c>
      <c r="C18" s="6">
        <v>44104</v>
      </c>
      <c r="D18" s="23">
        <v>1000</v>
      </c>
      <c r="E18" s="24" t="s">
        <v>53</v>
      </c>
      <c r="F18" s="12">
        <v>13101</v>
      </c>
      <c r="G18" s="13" t="s">
        <v>66</v>
      </c>
      <c r="H18" s="26">
        <v>79168587.170000002</v>
      </c>
      <c r="I18" s="26">
        <v>48009455.579999998</v>
      </c>
      <c r="J18" s="27">
        <v>48009455.579999991</v>
      </c>
      <c r="K18" s="26">
        <f>VLOOKUP(F18,'[1]ETCA-II-13'!$D$9:$I$171,6,FALSE)</f>
        <v>26194096.210000001</v>
      </c>
      <c r="L18" s="28">
        <f>VLOOKUP(F18,[2]Sheet2!$A$2:$C$171,3,FALSE)</f>
        <v>26194096.209999997</v>
      </c>
      <c r="M18" s="26">
        <f>VLOOKUP(F18,'[1]ETCA-II-13'!$D$9:$J$171,7,FALSE)</f>
        <v>26135590.43</v>
      </c>
      <c r="N18" s="9"/>
      <c r="O18" s="10" t="s">
        <v>226</v>
      </c>
      <c r="P18" t="s">
        <v>55</v>
      </c>
      <c r="Q18" s="11">
        <v>44124</v>
      </c>
      <c r="R18" s="11">
        <v>44104</v>
      </c>
      <c r="S18" t="s">
        <v>56</v>
      </c>
    </row>
    <row r="19" spans="1:19" x14ac:dyDescent="0.25">
      <c r="A19" s="5">
        <v>2020</v>
      </c>
      <c r="B19" s="6">
        <v>44013</v>
      </c>
      <c r="C19" s="6">
        <v>44104</v>
      </c>
      <c r="D19" s="23">
        <v>1000</v>
      </c>
      <c r="E19" s="24" t="s">
        <v>53</v>
      </c>
      <c r="F19" s="14">
        <v>13201</v>
      </c>
      <c r="G19" s="13" t="s">
        <v>67</v>
      </c>
      <c r="H19" s="26">
        <v>70182737.989999995</v>
      </c>
      <c r="I19" s="26">
        <v>23928414.539999992</v>
      </c>
      <c r="J19" s="27">
        <v>23928414.539999999</v>
      </c>
      <c r="K19" s="26">
        <f>VLOOKUP(F19,'[1]ETCA-II-13'!$D$9:$I$171,6,FALSE)</f>
        <v>3681954.07</v>
      </c>
      <c r="L19" s="28">
        <f>VLOOKUP(F19,[2]Sheet2!$A$2:$C$171,3,FALSE)</f>
        <v>3681954.0700000008</v>
      </c>
      <c r="M19" s="26">
        <f>VLOOKUP(F19,'[1]ETCA-II-13'!$D$9:$J$171,7,FALSE)</f>
        <v>3669161.87</v>
      </c>
      <c r="N19" s="9"/>
      <c r="O19" s="10" t="s">
        <v>226</v>
      </c>
      <c r="P19" t="s">
        <v>55</v>
      </c>
      <c r="Q19" s="11">
        <v>44124</v>
      </c>
      <c r="R19" s="11">
        <v>44104</v>
      </c>
      <c r="S19" t="s">
        <v>56</v>
      </c>
    </row>
    <row r="20" spans="1:19" x14ac:dyDescent="0.25">
      <c r="A20" s="5">
        <v>2020</v>
      </c>
      <c r="B20" s="6">
        <v>44013</v>
      </c>
      <c r="C20" s="6">
        <v>44104</v>
      </c>
      <c r="D20" s="23">
        <v>1000</v>
      </c>
      <c r="E20" s="24" t="s">
        <v>53</v>
      </c>
      <c r="F20" s="14">
        <v>13202</v>
      </c>
      <c r="G20" s="13" t="s">
        <v>68</v>
      </c>
      <c r="H20" s="26">
        <v>85577326.099999994</v>
      </c>
      <c r="I20" s="26">
        <v>75877053.86999999</v>
      </c>
      <c r="J20" s="27">
        <v>75877053.870000005</v>
      </c>
      <c r="K20" s="26">
        <f>VLOOKUP(F20,'[1]ETCA-II-13'!$D$9:$I$171,6,FALSE)</f>
        <v>2036825.2</v>
      </c>
      <c r="L20" s="28">
        <f>VLOOKUP(F20,[2]Sheet2!$A$2:$C$171,3,FALSE)</f>
        <v>2036825.2</v>
      </c>
      <c r="M20" s="26">
        <f>VLOOKUP(F20,'[1]ETCA-II-13'!$D$9:$J$171,7,FALSE)</f>
        <v>2011743.3</v>
      </c>
      <c r="N20" s="9"/>
      <c r="O20" s="10" t="s">
        <v>226</v>
      </c>
      <c r="P20" t="s">
        <v>55</v>
      </c>
      <c r="Q20" s="11">
        <v>44124</v>
      </c>
      <c r="R20" s="11">
        <v>44104</v>
      </c>
      <c r="S20" t="s">
        <v>56</v>
      </c>
    </row>
    <row r="21" spans="1:19" x14ac:dyDescent="0.25">
      <c r="A21" s="5">
        <v>2020</v>
      </c>
      <c r="B21" s="6">
        <v>44013</v>
      </c>
      <c r="C21" s="6">
        <v>44104</v>
      </c>
      <c r="D21" s="23">
        <v>1000</v>
      </c>
      <c r="E21" s="24" t="s">
        <v>53</v>
      </c>
      <c r="F21" s="12">
        <v>13203</v>
      </c>
      <c r="G21" s="13" t="s">
        <v>69</v>
      </c>
      <c r="H21" s="26">
        <v>25144922.27</v>
      </c>
      <c r="I21" s="26">
        <v>935958.55000000075</v>
      </c>
      <c r="J21" s="27">
        <v>935958.55</v>
      </c>
      <c r="K21" s="26">
        <f>VLOOKUP(F21,'[1]ETCA-II-13'!$D$9:$I$171,6,FALSE)</f>
        <v>678941.72</v>
      </c>
      <c r="L21" s="28">
        <f>VLOOKUP(F21,[2]Sheet2!$A$2:$C$171,3,FALSE)</f>
        <v>678941.72</v>
      </c>
      <c r="M21" s="26">
        <f>VLOOKUP(F21,'[1]ETCA-II-13'!$D$9:$J$171,7,FALSE)</f>
        <v>670581.1</v>
      </c>
      <c r="N21" s="9"/>
      <c r="O21" s="10" t="s">
        <v>226</v>
      </c>
      <c r="P21" t="s">
        <v>55</v>
      </c>
      <c r="Q21" s="11">
        <v>44124</v>
      </c>
      <c r="R21" s="11">
        <v>44104</v>
      </c>
      <c r="S21" t="s">
        <v>56</v>
      </c>
    </row>
    <row r="22" spans="1:19" x14ac:dyDescent="0.25">
      <c r="A22" s="5">
        <v>2020</v>
      </c>
      <c r="B22" s="6">
        <v>44013</v>
      </c>
      <c r="C22" s="6">
        <v>44104</v>
      </c>
      <c r="D22" s="23">
        <v>1000</v>
      </c>
      <c r="E22" s="24" t="s">
        <v>53</v>
      </c>
      <c r="F22" s="14">
        <v>13204</v>
      </c>
      <c r="G22" s="13" t="s">
        <v>70</v>
      </c>
      <c r="H22" s="26">
        <v>25144922.27</v>
      </c>
      <c r="I22" s="26">
        <v>25849137.259999998</v>
      </c>
      <c r="J22" s="27">
        <v>25849137.259999998</v>
      </c>
      <c r="K22" s="26">
        <f>VLOOKUP(F22,'[1]ETCA-II-13'!$D$9:$I$171,6,FALSE)</f>
        <v>678941.72</v>
      </c>
      <c r="L22" s="28">
        <f>VLOOKUP(F22,[2]Sheet2!$A$2:$C$171,3,FALSE)</f>
        <v>678941.7200000002</v>
      </c>
      <c r="M22" s="26">
        <f>VLOOKUP(F22,'[1]ETCA-II-13'!$D$9:$J$171,7,FALSE)</f>
        <v>670581.1</v>
      </c>
      <c r="N22" s="9"/>
      <c r="O22" s="10" t="s">
        <v>226</v>
      </c>
      <c r="P22" t="s">
        <v>55</v>
      </c>
      <c r="Q22" s="11">
        <v>44124</v>
      </c>
      <c r="R22" s="11">
        <v>44104</v>
      </c>
      <c r="S22" t="s">
        <v>56</v>
      </c>
    </row>
    <row r="23" spans="1:19" x14ac:dyDescent="0.25">
      <c r="A23" s="5">
        <v>2020</v>
      </c>
      <c r="B23" s="6">
        <v>44013</v>
      </c>
      <c r="C23" s="6">
        <v>44104</v>
      </c>
      <c r="D23" s="23">
        <v>1000</v>
      </c>
      <c r="E23" s="24" t="s">
        <v>53</v>
      </c>
      <c r="F23" s="12">
        <v>13403</v>
      </c>
      <c r="G23" s="13" t="s">
        <v>71</v>
      </c>
      <c r="H23" s="26">
        <v>32733370.129999999</v>
      </c>
      <c r="I23" s="26">
        <v>11665801.649999999</v>
      </c>
      <c r="J23" s="27">
        <v>11665801.649999999</v>
      </c>
      <c r="K23" s="26">
        <f>VLOOKUP(F23,'[1]ETCA-II-13'!$D$9:$I$171,6,FALSE)</f>
        <v>1091391.54</v>
      </c>
      <c r="L23" s="28">
        <f>VLOOKUP(F23,[2]Sheet2!$A$2:$C$171,3,FALSE)</f>
        <v>1091391.54</v>
      </c>
      <c r="M23" s="26">
        <f>VLOOKUP(F23,'[1]ETCA-II-13'!$D$9:$J$171,7,FALSE)</f>
        <v>1091391.54</v>
      </c>
      <c r="N23" s="9"/>
      <c r="O23" s="10" t="s">
        <v>226</v>
      </c>
      <c r="P23" t="s">
        <v>55</v>
      </c>
      <c r="Q23" s="11">
        <v>44124</v>
      </c>
      <c r="R23" s="11">
        <v>44104</v>
      </c>
      <c r="S23" t="s">
        <v>56</v>
      </c>
    </row>
    <row r="24" spans="1:19" x14ac:dyDescent="0.25">
      <c r="A24" s="5">
        <v>2020</v>
      </c>
      <c r="B24" s="6">
        <v>44013</v>
      </c>
      <c r="C24" s="6">
        <v>44104</v>
      </c>
      <c r="D24" s="23">
        <v>1000</v>
      </c>
      <c r="E24" s="24" t="s">
        <v>53</v>
      </c>
      <c r="F24" s="14">
        <v>14102</v>
      </c>
      <c r="G24" s="13" t="s">
        <v>72</v>
      </c>
      <c r="H24" s="26">
        <v>304680</v>
      </c>
      <c r="I24" s="26">
        <v>310532.67</v>
      </c>
      <c r="J24" s="27">
        <v>310532.67</v>
      </c>
      <c r="K24" s="26">
        <f>VLOOKUP(F24,'[1]ETCA-II-13'!$D$9:$I$171,6,FALSE)</f>
        <v>227182.01</v>
      </c>
      <c r="L24" s="28">
        <f>VLOOKUP(F24,[2]Sheet2!$A$2:$C$171,3,FALSE)</f>
        <v>227182.01</v>
      </c>
      <c r="M24" s="26">
        <f>VLOOKUP(F24,'[1]ETCA-II-13'!$D$9:$J$171,7,FALSE)</f>
        <v>227182.01</v>
      </c>
      <c r="N24" s="9"/>
      <c r="O24" s="10" t="s">
        <v>226</v>
      </c>
      <c r="P24" t="s">
        <v>55</v>
      </c>
      <c r="Q24" s="11">
        <v>44124</v>
      </c>
      <c r="R24" s="11">
        <v>44104</v>
      </c>
      <c r="S24" t="s">
        <v>56</v>
      </c>
    </row>
    <row r="25" spans="1:19" x14ac:dyDescent="0.25">
      <c r="A25" s="5">
        <v>2020</v>
      </c>
      <c r="B25" s="6">
        <v>44013</v>
      </c>
      <c r="C25" s="6">
        <v>44104</v>
      </c>
      <c r="D25" s="23">
        <v>1000</v>
      </c>
      <c r="E25" s="24" t="s">
        <v>53</v>
      </c>
      <c r="F25" s="14">
        <v>14103</v>
      </c>
      <c r="G25" s="13" t="s">
        <v>73</v>
      </c>
      <c r="H25" s="26">
        <v>6093600</v>
      </c>
      <c r="I25" s="26">
        <v>8799577.9900000002</v>
      </c>
      <c r="J25" s="27">
        <v>8799577.9900000002</v>
      </c>
      <c r="K25" s="26">
        <f>VLOOKUP(F25,'[1]ETCA-II-13'!$D$9:$I$171,6,FALSE)</f>
        <v>7269823.9900000002</v>
      </c>
      <c r="L25" s="28">
        <f>VLOOKUP(F25,[2]Sheet2!$A$2:$C$171,3,FALSE)</f>
        <v>7269823.9900000002</v>
      </c>
      <c r="M25" s="26">
        <f>VLOOKUP(F25,'[1]ETCA-II-13'!$D$9:$J$171,7,FALSE)</f>
        <v>7269823.9900000002</v>
      </c>
      <c r="N25" s="9"/>
      <c r="O25" s="10" t="s">
        <v>226</v>
      </c>
      <c r="P25" t="s">
        <v>55</v>
      </c>
      <c r="Q25" s="11">
        <v>44124</v>
      </c>
      <c r="R25" s="11">
        <v>44104</v>
      </c>
      <c r="S25" t="s">
        <v>56</v>
      </c>
    </row>
    <row r="26" spans="1:19" x14ac:dyDescent="0.25">
      <c r="A26" s="5">
        <v>2020</v>
      </c>
      <c r="B26" s="6">
        <v>44013</v>
      </c>
      <c r="C26" s="6">
        <v>44104</v>
      </c>
      <c r="D26" s="23">
        <v>1000</v>
      </c>
      <c r="E26" s="24" t="s">
        <v>53</v>
      </c>
      <c r="F26" s="14">
        <v>14104</v>
      </c>
      <c r="G26" s="13" t="s">
        <v>74</v>
      </c>
      <c r="H26" s="26">
        <v>4007821.04</v>
      </c>
      <c r="I26" s="26">
        <v>4002926.13</v>
      </c>
      <c r="J26" s="27">
        <v>4002926.1299999994</v>
      </c>
      <c r="K26" s="26">
        <f>VLOOKUP(F26,'[1]ETCA-II-13'!$D$9:$I$171,6,FALSE)</f>
        <v>2920328.78</v>
      </c>
      <c r="L26" s="28">
        <f>VLOOKUP(F26,[2]Sheet2!$A$2:$C$171,3,FALSE)</f>
        <v>2920328.7800000003</v>
      </c>
      <c r="M26" s="26">
        <f>VLOOKUP(F26,'[1]ETCA-II-13'!$D$9:$J$171,7,FALSE)</f>
        <v>2920328.78</v>
      </c>
      <c r="N26" s="9"/>
      <c r="O26" s="10" t="s">
        <v>226</v>
      </c>
      <c r="P26" t="s">
        <v>55</v>
      </c>
      <c r="Q26" s="11">
        <v>44124</v>
      </c>
      <c r="R26" s="11">
        <v>44104</v>
      </c>
      <c r="S26" t="s">
        <v>56</v>
      </c>
    </row>
    <row r="27" spans="1:19" x14ac:dyDescent="0.25">
      <c r="A27" s="5">
        <v>2020</v>
      </c>
      <c r="B27" s="6">
        <v>44013</v>
      </c>
      <c r="C27" s="6">
        <v>44104</v>
      </c>
      <c r="D27" s="23">
        <v>1000</v>
      </c>
      <c r="E27" s="24" t="s">
        <v>53</v>
      </c>
      <c r="F27" s="14">
        <v>14106</v>
      </c>
      <c r="G27" s="13" t="s">
        <v>75</v>
      </c>
      <c r="H27" s="26">
        <v>25194764.469999999</v>
      </c>
      <c r="I27" s="26">
        <v>24308780.989999998</v>
      </c>
      <c r="J27" s="27">
        <v>24308780.989999995</v>
      </c>
      <c r="K27" s="26">
        <f>VLOOKUP(F27,'[1]ETCA-II-13'!$D$9:$I$171,6,FALSE)</f>
        <v>17618317.27</v>
      </c>
      <c r="L27" s="28">
        <f>VLOOKUP(F27,[2]Sheet2!$A$2:$C$171,3,FALSE)</f>
        <v>17618317.270000003</v>
      </c>
      <c r="M27" s="26">
        <f>VLOOKUP(F27,'[1]ETCA-II-13'!$D$9:$J$171,7,FALSE)</f>
        <v>17618317.27</v>
      </c>
      <c r="N27" s="9"/>
      <c r="O27" s="10" t="s">
        <v>226</v>
      </c>
      <c r="P27" t="s">
        <v>55</v>
      </c>
      <c r="Q27" s="11">
        <v>44124</v>
      </c>
      <c r="R27" s="11">
        <v>44104</v>
      </c>
      <c r="S27" t="s">
        <v>56</v>
      </c>
    </row>
    <row r="28" spans="1:19" x14ac:dyDescent="0.25">
      <c r="A28" s="5">
        <v>2020</v>
      </c>
      <c r="B28" s="6">
        <v>44013</v>
      </c>
      <c r="C28" s="6">
        <v>44104</v>
      </c>
      <c r="D28" s="23">
        <v>1000</v>
      </c>
      <c r="E28" s="24" t="s">
        <v>53</v>
      </c>
      <c r="F28" s="14">
        <v>14107</v>
      </c>
      <c r="G28" s="13" t="s">
        <v>76</v>
      </c>
      <c r="H28" s="26">
        <v>8398254.8000000007</v>
      </c>
      <c r="I28" s="26">
        <v>9290901.3600000013</v>
      </c>
      <c r="J28" s="27">
        <v>9290901.3599999994</v>
      </c>
      <c r="K28" s="26">
        <f>VLOOKUP(F28,'[1]ETCA-II-13'!$D$9:$I$171,6,FALSE)</f>
        <v>7133509.7800000003</v>
      </c>
      <c r="L28" s="28">
        <f>VLOOKUP(F28,[2]Sheet2!$A$2:$C$171,3,FALSE)</f>
        <v>7133509.7799999993</v>
      </c>
      <c r="M28" s="26">
        <f>VLOOKUP(F28,'[1]ETCA-II-13'!$D$9:$J$171,7,FALSE)</f>
        <v>7133509.7800000003</v>
      </c>
      <c r="N28" s="9"/>
      <c r="O28" s="10" t="s">
        <v>226</v>
      </c>
      <c r="P28" t="s">
        <v>55</v>
      </c>
      <c r="Q28" s="11">
        <v>44124</v>
      </c>
      <c r="R28" s="11">
        <v>44104</v>
      </c>
      <c r="S28" t="s">
        <v>56</v>
      </c>
    </row>
    <row r="29" spans="1:19" x14ac:dyDescent="0.25">
      <c r="A29" s="5">
        <v>2020</v>
      </c>
      <c r="B29" s="6">
        <v>44013</v>
      </c>
      <c r="C29" s="6">
        <v>44104</v>
      </c>
      <c r="D29" s="23">
        <v>1000</v>
      </c>
      <c r="E29" s="24" t="s">
        <v>53</v>
      </c>
      <c r="F29" s="14">
        <v>14109</v>
      </c>
      <c r="G29" s="13" t="s">
        <v>77</v>
      </c>
      <c r="H29" s="26">
        <v>62986911.049999997</v>
      </c>
      <c r="I29" s="26">
        <v>69071749.5</v>
      </c>
      <c r="J29" s="27">
        <v>69071749.5</v>
      </c>
      <c r="K29" s="26">
        <f>VLOOKUP(F29,'[1]ETCA-II-13'!$D$9:$I$171,6,FALSE)</f>
        <v>53173453.469999999</v>
      </c>
      <c r="L29" s="28">
        <f>VLOOKUP(F29,[2]Sheet2!$A$2:$C$171,3,FALSE)</f>
        <v>53173453.470000014</v>
      </c>
      <c r="M29" s="26">
        <f>VLOOKUP(F29,'[1]ETCA-II-13'!$D$9:$J$171,7,FALSE)</f>
        <v>53173453.469999999</v>
      </c>
      <c r="N29" s="9"/>
      <c r="O29" s="10" t="s">
        <v>226</v>
      </c>
      <c r="P29" t="s">
        <v>55</v>
      </c>
      <c r="Q29" s="11">
        <v>44124</v>
      </c>
      <c r="R29" s="11">
        <v>44104</v>
      </c>
      <c r="S29" t="s">
        <v>56</v>
      </c>
    </row>
    <row r="30" spans="1:19" x14ac:dyDescent="0.25">
      <c r="A30" s="5">
        <v>2020</v>
      </c>
      <c r="B30" s="6">
        <v>44013</v>
      </c>
      <c r="C30" s="6">
        <v>44104</v>
      </c>
      <c r="D30" s="23">
        <v>1000</v>
      </c>
      <c r="E30" s="24" t="s">
        <v>53</v>
      </c>
      <c r="F30" s="14">
        <v>14108</v>
      </c>
      <c r="G30" s="13" t="s">
        <v>78</v>
      </c>
      <c r="H30" s="26">
        <v>12944391.77</v>
      </c>
      <c r="I30" s="26">
        <v>10179045.949999999</v>
      </c>
      <c r="J30" s="27">
        <v>10179045.949999999</v>
      </c>
      <c r="K30" s="26">
        <f>VLOOKUP(F30,'[1]ETCA-II-13'!$D$9:$I$171,6,FALSE)</f>
        <v>6941769</v>
      </c>
      <c r="L30" s="28">
        <f>VLOOKUP(F30,[2]Sheet2!$A$2:$C$171,3,FALSE)</f>
        <v>6941769</v>
      </c>
      <c r="M30" s="26">
        <f>VLOOKUP(F30,'[1]ETCA-II-13'!$D$9:$J$171,7,FALSE)</f>
        <v>6941769</v>
      </c>
      <c r="N30" s="9"/>
      <c r="O30" s="10" t="s">
        <v>226</v>
      </c>
      <c r="P30" t="s">
        <v>55</v>
      </c>
      <c r="Q30" s="11">
        <v>44124</v>
      </c>
      <c r="R30" s="11">
        <v>44104</v>
      </c>
      <c r="S30" t="s">
        <v>56</v>
      </c>
    </row>
    <row r="31" spans="1:19" x14ac:dyDescent="0.25">
      <c r="A31" s="5">
        <v>2020</v>
      </c>
      <c r="B31" s="6">
        <v>44013</v>
      </c>
      <c r="C31" s="6">
        <v>44104</v>
      </c>
      <c r="D31" s="23">
        <v>1000</v>
      </c>
      <c r="E31" s="24" t="s">
        <v>53</v>
      </c>
      <c r="F31" s="14">
        <v>14110</v>
      </c>
      <c r="G31" s="13" t="s">
        <v>79</v>
      </c>
      <c r="H31" s="26">
        <v>4007821.04</v>
      </c>
      <c r="I31" s="26">
        <v>4017164.96</v>
      </c>
      <c r="J31" s="27">
        <v>4017164.959999999</v>
      </c>
      <c r="K31" s="26">
        <f>VLOOKUP(F31,'[1]ETCA-II-13'!$D$9:$I$171,6,FALSE)</f>
        <v>2920328.78</v>
      </c>
      <c r="L31" s="28">
        <f>VLOOKUP(F31,[2]Sheet2!$A$2:$C$171,3,FALSE)</f>
        <v>2920328.7800000003</v>
      </c>
      <c r="M31" s="26">
        <f>VLOOKUP(F31,'[1]ETCA-II-13'!$D$9:$J$171,7,FALSE)</f>
        <v>2920328.78</v>
      </c>
      <c r="N31" s="9"/>
      <c r="O31" s="10" t="s">
        <v>226</v>
      </c>
      <c r="P31" t="s">
        <v>55</v>
      </c>
      <c r="Q31" s="11">
        <v>44124</v>
      </c>
      <c r="R31" s="11">
        <v>44104</v>
      </c>
      <c r="S31" t="s">
        <v>56</v>
      </c>
    </row>
    <row r="32" spans="1:19" x14ac:dyDescent="0.25">
      <c r="A32" s="5">
        <v>2020</v>
      </c>
      <c r="B32" s="6">
        <v>44013</v>
      </c>
      <c r="C32" s="6">
        <v>44104</v>
      </c>
      <c r="D32" s="23">
        <v>1000</v>
      </c>
      <c r="E32" s="24" t="s">
        <v>53</v>
      </c>
      <c r="F32" s="14">
        <v>14202</v>
      </c>
      <c r="G32" s="13" t="s">
        <v>80</v>
      </c>
      <c r="H32" s="26">
        <v>33593019.18</v>
      </c>
      <c r="I32" s="26">
        <v>32507612.039999999</v>
      </c>
      <c r="J32" s="27">
        <v>32507612.040000007</v>
      </c>
      <c r="K32" s="26">
        <f>VLOOKUP(F32,'[1]ETCA-II-13'!$D$9:$I$171,6,FALSE)</f>
        <v>23327824.399999999</v>
      </c>
      <c r="L32" s="28">
        <f>VLOOKUP(F32,[2]Sheet2!$A$2:$C$171,3,FALSE)</f>
        <v>23327824.399999995</v>
      </c>
      <c r="M32" s="26">
        <f>VLOOKUP(F32,'[1]ETCA-II-13'!$D$9:$J$171,7,FALSE)</f>
        <v>23327824.399999999</v>
      </c>
      <c r="N32" s="9"/>
      <c r="O32" s="10" t="s">
        <v>226</v>
      </c>
      <c r="P32" t="s">
        <v>55</v>
      </c>
      <c r="Q32" s="11">
        <v>44124</v>
      </c>
      <c r="R32" s="11">
        <v>44104</v>
      </c>
      <c r="S32" t="s">
        <v>56</v>
      </c>
    </row>
    <row r="33" spans="1:19" x14ac:dyDescent="0.25">
      <c r="A33" s="5">
        <v>2020</v>
      </c>
      <c r="B33" s="6">
        <v>44013</v>
      </c>
      <c r="C33" s="6">
        <v>44104</v>
      </c>
      <c r="D33" s="23">
        <v>1000</v>
      </c>
      <c r="E33" s="24" t="s">
        <v>53</v>
      </c>
      <c r="F33" s="14">
        <v>14301</v>
      </c>
      <c r="G33" s="13" t="s">
        <v>81</v>
      </c>
      <c r="H33" s="26">
        <v>136265912.52000001</v>
      </c>
      <c r="I33" s="26">
        <v>133405739.50000001</v>
      </c>
      <c r="J33" s="27">
        <v>133405739.50000001</v>
      </c>
      <c r="K33" s="26">
        <f>VLOOKUP(F33,'[1]ETCA-II-13'!$D$9:$I$171,6,FALSE)</f>
        <v>98261287.469999999</v>
      </c>
      <c r="L33" s="28">
        <f>VLOOKUP(F33,[2]Sheet2!$A$2:$C$171,3,FALSE)</f>
        <v>98261287.470000044</v>
      </c>
      <c r="M33" s="26">
        <f>VLOOKUP(F33,'[1]ETCA-II-13'!$D$9:$J$171,7,FALSE)</f>
        <v>98261287.469999999</v>
      </c>
      <c r="N33" s="9"/>
      <c r="O33" s="10" t="s">
        <v>226</v>
      </c>
      <c r="P33" t="s">
        <v>55</v>
      </c>
      <c r="Q33" s="11">
        <v>44124</v>
      </c>
      <c r="R33" s="11">
        <v>44104</v>
      </c>
      <c r="S33" t="s">
        <v>56</v>
      </c>
    </row>
    <row r="34" spans="1:19" x14ac:dyDescent="0.25">
      <c r="A34" s="5">
        <v>2020</v>
      </c>
      <c r="B34" s="6">
        <v>44013</v>
      </c>
      <c r="C34" s="6">
        <v>44104</v>
      </c>
      <c r="D34" s="23">
        <v>1000</v>
      </c>
      <c r="E34" s="24" t="s">
        <v>53</v>
      </c>
      <c r="F34" s="14">
        <v>15401</v>
      </c>
      <c r="G34" s="15" t="s">
        <v>82</v>
      </c>
      <c r="H34" s="26">
        <v>8128920</v>
      </c>
      <c r="I34" s="26">
        <v>3743443.46</v>
      </c>
      <c r="J34" s="27">
        <v>3743443.46</v>
      </c>
      <c r="K34" s="26">
        <f>VLOOKUP(F34,'[1]ETCA-II-13'!$D$9:$I$171,6,FALSE)</f>
        <v>220350</v>
      </c>
      <c r="L34" s="28">
        <f>VLOOKUP(F34,[2]Sheet2!$A$2:$C$171,3,FALSE)</f>
        <v>220350</v>
      </c>
      <c r="M34" s="26">
        <f>VLOOKUP(F34,'[1]ETCA-II-13'!$D$9:$J$171,7,FALSE)</f>
        <v>220050</v>
      </c>
      <c r="N34" s="9"/>
      <c r="O34" s="10" t="s">
        <v>226</v>
      </c>
      <c r="P34" t="s">
        <v>55</v>
      </c>
      <c r="Q34" s="11">
        <v>44124</v>
      </c>
      <c r="R34" s="11">
        <v>44104</v>
      </c>
      <c r="S34" t="s">
        <v>56</v>
      </c>
    </row>
    <row r="35" spans="1:19" x14ac:dyDescent="0.25">
      <c r="A35" s="5">
        <v>2020</v>
      </c>
      <c r="B35" s="6">
        <v>44013</v>
      </c>
      <c r="C35" s="6">
        <v>44104</v>
      </c>
      <c r="D35" s="23">
        <v>1000</v>
      </c>
      <c r="E35" s="24" t="s">
        <v>53</v>
      </c>
      <c r="F35" s="16">
        <v>15409</v>
      </c>
      <c r="G35" s="13" t="s">
        <v>83</v>
      </c>
      <c r="H35" s="26">
        <v>33329880</v>
      </c>
      <c r="I35" s="26">
        <v>10355200.219999999</v>
      </c>
      <c r="J35" s="27">
        <v>10355200.220000003</v>
      </c>
      <c r="K35" s="26">
        <f>VLOOKUP(F35,'[1]ETCA-II-13'!$D$9:$I$171,6,FALSE)</f>
        <v>0</v>
      </c>
      <c r="L35" s="28">
        <f>VLOOKUP(F35,[2]Sheet2!$A$2:$C$171,3,FALSE)</f>
        <v>0</v>
      </c>
      <c r="M35" s="26">
        <f>VLOOKUP(F35,'[1]ETCA-II-13'!$D$9:$J$171,7,FALSE)</f>
        <v>0</v>
      </c>
      <c r="N35" s="9"/>
      <c r="O35" s="10" t="s">
        <v>226</v>
      </c>
      <c r="P35" t="s">
        <v>55</v>
      </c>
      <c r="Q35" s="11">
        <v>44124</v>
      </c>
      <c r="R35" s="11">
        <v>44104</v>
      </c>
      <c r="S35" t="s">
        <v>56</v>
      </c>
    </row>
    <row r="36" spans="1:19" x14ac:dyDescent="0.25">
      <c r="A36" s="5">
        <v>2020</v>
      </c>
      <c r="B36" s="6">
        <v>44013</v>
      </c>
      <c r="C36" s="6">
        <v>44104</v>
      </c>
      <c r="D36" s="23">
        <v>1000</v>
      </c>
      <c r="E36" s="24" t="s">
        <v>53</v>
      </c>
      <c r="F36" s="16">
        <v>15413</v>
      </c>
      <c r="G36" s="13" t="s">
        <v>84</v>
      </c>
      <c r="H36" s="26">
        <v>0</v>
      </c>
      <c r="I36" s="26">
        <v>370746.91</v>
      </c>
      <c r="J36" s="27">
        <v>370746.91</v>
      </c>
      <c r="K36" s="26">
        <f>VLOOKUP(F36,'[1]ETCA-II-13'!$D$9:$I$171,6,FALSE)</f>
        <v>369682.91</v>
      </c>
      <c r="L36" s="28">
        <f>VLOOKUP(F36,[2]Sheet2!$A$2:$C$171,3,FALSE)</f>
        <v>369682.91</v>
      </c>
      <c r="M36" s="26">
        <f>VLOOKUP(F36,'[1]ETCA-II-13'!$D$9:$J$171,7,FALSE)</f>
        <v>369682.91</v>
      </c>
      <c r="N36" s="9"/>
      <c r="O36" s="10" t="s">
        <v>226</v>
      </c>
      <c r="P36" t="s">
        <v>55</v>
      </c>
      <c r="Q36" s="11">
        <v>44124</v>
      </c>
      <c r="R36" s="11">
        <v>44104</v>
      </c>
      <c r="S36" t="s">
        <v>56</v>
      </c>
    </row>
    <row r="37" spans="1:19" x14ac:dyDescent="0.25">
      <c r="A37" s="5">
        <v>2020</v>
      </c>
      <c r="B37" s="6">
        <v>44013</v>
      </c>
      <c r="C37" s="6">
        <v>44104</v>
      </c>
      <c r="D37" s="23">
        <v>1000</v>
      </c>
      <c r="E37" s="24" t="s">
        <v>53</v>
      </c>
      <c r="F37" s="16">
        <v>15416</v>
      </c>
      <c r="G37" s="13" t="s">
        <v>85</v>
      </c>
      <c r="H37" s="26">
        <v>4914000</v>
      </c>
      <c r="I37" s="26">
        <v>2750.1699999999255</v>
      </c>
      <c r="J37" s="27">
        <v>2750.17</v>
      </c>
      <c r="K37" s="26">
        <f>VLOOKUP(F37,'[1]ETCA-II-13'!$D$9:$I$171,6,FALSE)</f>
        <v>0</v>
      </c>
      <c r="L37" s="28">
        <f>VLOOKUP(F37,[2]Sheet2!$A$2:$C$171,3,FALSE)</f>
        <v>0</v>
      </c>
      <c r="M37" s="26">
        <f>VLOOKUP(F37,'[1]ETCA-II-13'!$D$9:$J$171,7,FALSE)</f>
        <v>0</v>
      </c>
      <c r="N37" s="9"/>
      <c r="O37" s="10" t="s">
        <v>226</v>
      </c>
      <c r="P37" t="s">
        <v>55</v>
      </c>
      <c r="Q37" s="11">
        <v>44124</v>
      </c>
      <c r="R37" s="11">
        <v>44104</v>
      </c>
      <c r="S37" t="s">
        <v>56</v>
      </c>
    </row>
    <row r="38" spans="1:19" x14ac:dyDescent="0.25">
      <c r="A38" s="5">
        <v>2020</v>
      </c>
      <c r="B38" s="6">
        <v>44013</v>
      </c>
      <c r="C38" s="6">
        <v>44104</v>
      </c>
      <c r="D38" s="23">
        <v>1000</v>
      </c>
      <c r="E38" s="24" t="s">
        <v>53</v>
      </c>
      <c r="F38" s="16">
        <v>15417</v>
      </c>
      <c r="G38" s="13" t="s">
        <v>86</v>
      </c>
      <c r="H38" s="26">
        <v>5082480</v>
      </c>
      <c r="I38" s="26">
        <v>2211569.7000000002</v>
      </c>
      <c r="J38" s="27">
        <v>2211569.7000000002</v>
      </c>
      <c r="K38" s="26">
        <f>VLOOKUP(F38,'[1]ETCA-II-13'!$D$9:$I$171,6,FALSE)</f>
        <v>0</v>
      </c>
      <c r="L38" s="28">
        <f>VLOOKUP(F38,[2]Sheet2!$A$2:$C$171,3,FALSE)</f>
        <v>0</v>
      </c>
      <c r="M38" s="26">
        <f>VLOOKUP(F38,'[1]ETCA-II-13'!$D$9:$J$171,7,FALSE)</f>
        <v>0</v>
      </c>
      <c r="N38" s="9"/>
      <c r="O38" s="10" t="s">
        <v>226</v>
      </c>
      <c r="P38" t="s">
        <v>55</v>
      </c>
      <c r="Q38" s="11">
        <v>44124</v>
      </c>
      <c r="R38" s="11">
        <v>44104</v>
      </c>
      <c r="S38" t="s">
        <v>56</v>
      </c>
    </row>
    <row r="39" spans="1:19" x14ac:dyDescent="0.25">
      <c r="A39" s="5">
        <v>2020</v>
      </c>
      <c r="B39" s="6">
        <v>44013</v>
      </c>
      <c r="C39" s="6">
        <v>44104</v>
      </c>
      <c r="D39" s="23">
        <v>1000</v>
      </c>
      <c r="E39" s="24" t="s">
        <v>53</v>
      </c>
      <c r="F39" s="16">
        <v>15418</v>
      </c>
      <c r="G39" s="13" t="s">
        <v>87</v>
      </c>
      <c r="H39" s="26">
        <v>22907880</v>
      </c>
      <c r="I39" s="26">
        <v>7745776.5700000003</v>
      </c>
      <c r="J39" s="27">
        <v>7745776.5700000012</v>
      </c>
      <c r="K39" s="26">
        <f>VLOOKUP(F39,'[1]ETCA-II-13'!$D$9:$I$171,6,FALSE)</f>
        <v>2310</v>
      </c>
      <c r="L39" s="28">
        <f>VLOOKUP(F39,[2]Sheet2!$A$2:$C$171,3,FALSE)</f>
        <v>2310</v>
      </c>
      <c r="M39" s="26">
        <f>VLOOKUP(F39,'[1]ETCA-II-13'!$D$9:$J$171,7,FALSE)</f>
        <v>2310</v>
      </c>
      <c r="N39" s="9"/>
      <c r="O39" s="10" t="s">
        <v>226</v>
      </c>
      <c r="P39" t="s">
        <v>55</v>
      </c>
      <c r="Q39" s="11">
        <v>44124</v>
      </c>
      <c r="R39" s="11">
        <v>44104</v>
      </c>
      <c r="S39" t="s">
        <v>56</v>
      </c>
    </row>
    <row r="40" spans="1:19" x14ac:dyDescent="0.25">
      <c r="A40" s="5">
        <v>2020</v>
      </c>
      <c r="B40" s="6">
        <v>44013</v>
      </c>
      <c r="C40" s="6">
        <v>44104</v>
      </c>
      <c r="D40" s="23">
        <v>1000</v>
      </c>
      <c r="E40" s="24" t="s">
        <v>53</v>
      </c>
      <c r="F40" s="16">
        <v>15419</v>
      </c>
      <c r="G40" s="13" t="s">
        <v>88</v>
      </c>
      <c r="H40" s="26">
        <v>16214940</v>
      </c>
      <c r="I40" s="26">
        <v>6610630.0899999999</v>
      </c>
      <c r="J40" s="27">
        <v>6610630.0899999999</v>
      </c>
      <c r="K40" s="26">
        <f>VLOOKUP(F40,'[1]ETCA-II-13'!$D$9:$I$171,6,FALSE)</f>
        <v>0</v>
      </c>
      <c r="L40" s="28">
        <f>VLOOKUP(F40,[2]Sheet2!$A$2:$C$171,3,FALSE)</f>
        <v>0</v>
      </c>
      <c r="M40" s="26">
        <f>VLOOKUP(F40,'[1]ETCA-II-13'!$D$9:$J$171,7,FALSE)</f>
        <v>0</v>
      </c>
      <c r="N40" s="9"/>
      <c r="O40" s="10" t="s">
        <v>226</v>
      </c>
      <c r="P40" t="s">
        <v>55</v>
      </c>
      <c r="Q40" s="11">
        <v>44124</v>
      </c>
      <c r="R40" s="11">
        <v>44104</v>
      </c>
      <c r="S40" t="s">
        <v>56</v>
      </c>
    </row>
    <row r="41" spans="1:19" x14ac:dyDescent="0.25">
      <c r="A41" s="5">
        <v>2020</v>
      </c>
      <c r="B41" s="6">
        <v>44013</v>
      </c>
      <c r="C41" s="6">
        <v>44104</v>
      </c>
      <c r="D41" s="23">
        <v>1000</v>
      </c>
      <c r="E41" s="24" t="s">
        <v>53</v>
      </c>
      <c r="F41" s="16">
        <v>15420</v>
      </c>
      <c r="G41" s="13" t="s">
        <v>89</v>
      </c>
      <c r="H41" s="26">
        <v>691200</v>
      </c>
      <c r="I41" s="26">
        <v>403428.22</v>
      </c>
      <c r="J41" s="27">
        <v>403428.22</v>
      </c>
      <c r="K41" s="26">
        <f>VLOOKUP(F41,'[1]ETCA-II-13'!$D$9:$I$171,6,FALSE)</f>
        <v>0</v>
      </c>
      <c r="L41" s="28">
        <f>VLOOKUP(F41,[2]Sheet2!$A$2:$C$171,3,FALSE)</f>
        <v>0</v>
      </c>
      <c r="M41" s="26">
        <f>VLOOKUP(F41,'[1]ETCA-II-13'!$D$9:$J$171,7,FALSE)</f>
        <v>0</v>
      </c>
      <c r="N41" s="9"/>
      <c r="O41" s="10" t="s">
        <v>226</v>
      </c>
      <c r="P41" t="s">
        <v>55</v>
      </c>
      <c r="Q41" s="11">
        <v>44124</v>
      </c>
      <c r="R41" s="11">
        <v>44104</v>
      </c>
      <c r="S41" t="s">
        <v>56</v>
      </c>
    </row>
    <row r="42" spans="1:19" x14ac:dyDescent="0.25">
      <c r="A42" s="5">
        <v>2020</v>
      </c>
      <c r="B42" s="6">
        <v>44013</v>
      </c>
      <c r="C42" s="6">
        <v>44104</v>
      </c>
      <c r="D42" s="23">
        <v>1000</v>
      </c>
      <c r="E42" s="24" t="s">
        <v>53</v>
      </c>
      <c r="F42" s="16">
        <v>15421</v>
      </c>
      <c r="G42" s="13" t="s">
        <v>90</v>
      </c>
      <c r="H42" s="26">
        <v>1435000</v>
      </c>
      <c r="I42" s="26">
        <v>487214.74</v>
      </c>
      <c r="J42" s="27">
        <v>487214.74</v>
      </c>
      <c r="K42" s="26">
        <f>VLOOKUP(F42,'[1]ETCA-II-13'!$D$9:$I$171,6,FALSE)</f>
        <v>0</v>
      </c>
      <c r="L42" s="28">
        <f>VLOOKUP(F42,[2]Sheet2!$A$2:$C$171,3,FALSE)</f>
        <v>0</v>
      </c>
      <c r="M42" s="26">
        <f>VLOOKUP(F42,'[1]ETCA-II-13'!$D$9:$J$171,7,FALSE)</f>
        <v>0</v>
      </c>
      <c r="N42" s="9"/>
      <c r="O42" s="10" t="s">
        <v>226</v>
      </c>
      <c r="P42" t="s">
        <v>55</v>
      </c>
      <c r="Q42" s="11">
        <v>44124</v>
      </c>
      <c r="R42" s="11">
        <v>44104</v>
      </c>
      <c r="S42" t="s">
        <v>56</v>
      </c>
    </row>
    <row r="43" spans="1:19" x14ac:dyDescent="0.25">
      <c r="A43" s="5">
        <v>2020</v>
      </c>
      <c r="B43" s="6">
        <v>44013</v>
      </c>
      <c r="C43" s="6">
        <v>44104</v>
      </c>
      <c r="D43" s="23">
        <v>1000</v>
      </c>
      <c r="E43" s="24" t="s">
        <v>53</v>
      </c>
      <c r="F43" s="16">
        <v>15423</v>
      </c>
      <c r="G43" s="13" t="s">
        <v>91</v>
      </c>
      <c r="H43" s="26">
        <v>1137500</v>
      </c>
      <c r="I43" s="26">
        <v>817957.02</v>
      </c>
      <c r="J43" s="27">
        <v>817957.02</v>
      </c>
      <c r="K43" s="26">
        <f>VLOOKUP(F43,'[1]ETCA-II-13'!$D$9:$I$171,6,FALSE)</f>
        <v>0</v>
      </c>
      <c r="L43" s="28">
        <f>VLOOKUP(F43,[2]Sheet2!$A$2:$C$171,3,FALSE)</f>
        <v>0</v>
      </c>
      <c r="M43" s="26">
        <f>VLOOKUP(F43,'[1]ETCA-II-13'!$D$9:$J$171,7,FALSE)</f>
        <v>0</v>
      </c>
      <c r="N43" s="9"/>
      <c r="O43" s="10" t="s">
        <v>226</v>
      </c>
      <c r="P43" t="s">
        <v>55</v>
      </c>
      <c r="Q43" s="11">
        <v>44124</v>
      </c>
      <c r="R43" s="11">
        <v>44104</v>
      </c>
      <c r="S43" t="s">
        <v>56</v>
      </c>
    </row>
    <row r="44" spans="1:19" x14ac:dyDescent="0.25">
      <c r="A44" s="5">
        <v>2020</v>
      </c>
      <c r="B44" s="6">
        <v>44013</v>
      </c>
      <c r="C44" s="6">
        <v>44104</v>
      </c>
      <c r="D44" s="23">
        <v>1000</v>
      </c>
      <c r="E44" s="24" t="s">
        <v>53</v>
      </c>
      <c r="F44" s="16">
        <v>15424</v>
      </c>
      <c r="G44" s="13" t="s">
        <v>92</v>
      </c>
      <c r="H44" s="26">
        <v>549000</v>
      </c>
      <c r="I44" s="26">
        <v>78384.919999999984</v>
      </c>
      <c r="J44" s="27">
        <v>78384.92</v>
      </c>
      <c r="K44" s="26">
        <f>VLOOKUP(F44,'[1]ETCA-II-13'!$D$9:$I$171,6,FALSE)</f>
        <v>0</v>
      </c>
      <c r="L44" s="28">
        <f>VLOOKUP(F44,[2]Sheet2!$A$2:$C$171,3,FALSE)</f>
        <v>0</v>
      </c>
      <c r="M44" s="26">
        <f>VLOOKUP(F44,'[1]ETCA-II-13'!$D$9:$J$171,7,FALSE)</f>
        <v>0</v>
      </c>
      <c r="N44" s="9"/>
      <c r="O44" s="10" t="s">
        <v>226</v>
      </c>
      <c r="P44" t="s">
        <v>55</v>
      </c>
      <c r="Q44" s="11">
        <v>44124</v>
      </c>
      <c r="R44" s="11">
        <v>44104</v>
      </c>
      <c r="S44" t="s">
        <v>56</v>
      </c>
    </row>
    <row r="45" spans="1:19" x14ac:dyDescent="0.25">
      <c r="A45" s="5">
        <v>2020</v>
      </c>
      <c r="B45" s="6">
        <v>44013</v>
      </c>
      <c r="C45" s="6">
        <v>44104</v>
      </c>
      <c r="D45" s="23">
        <v>1000</v>
      </c>
      <c r="E45" s="24" t="s">
        <v>53</v>
      </c>
      <c r="F45" s="17">
        <v>15501</v>
      </c>
      <c r="G45" s="18" t="s">
        <v>93</v>
      </c>
      <c r="H45" s="26">
        <v>2417733.7599999998</v>
      </c>
      <c r="I45" s="26">
        <v>1059897.1499999997</v>
      </c>
      <c r="J45" s="27">
        <v>1059897.1500000001</v>
      </c>
      <c r="K45" s="26">
        <f>VLOOKUP(F45,'[1]ETCA-II-13'!$D$9:$I$171,6,FALSE)</f>
        <v>0</v>
      </c>
      <c r="L45" s="28">
        <f>VLOOKUP(F45,[2]Sheet2!$A$2:$C$171,3,FALSE)</f>
        <v>0</v>
      </c>
      <c r="M45" s="26">
        <f>VLOOKUP(F45,'[1]ETCA-II-13'!$D$9:$J$171,7,FALSE)</f>
        <v>0</v>
      </c>
      <c r="N45" s="9"/>
      <c r="O45" s="10" t="s">
        <v>226</v>
      </c>
      <c r="P45" t="s">
        <v>55</v>
      </c>
      <c r="Q45" s="11">
        <v>44124</v>
      </c>
      <c r="R45" s="11">
        <v>44104</v>
      </c>
      <c r="S45" t="s">
        <v>56</v>
      </c>
    </row>
    <row r="46" spans="1:19" x14ac:dyDescent="0.25">
      <c r="A46" s="5">
        <v>2020</v>
      </c>
      <c r="B46" s="6">
        <v>44013</v>
      </c>
      <c r="C46" s="6">
        <v>44104</v>
      </c>
      <c r="D46" s="23">
        <v>1000</v>
      </c>
      <c r="E46" s="24" t="s">
        <v>53</v>
      </c>
      <c r="F46" s="12">
        <v>17102</v>
      </c>
      <c r="G46" s="13" t="s">
        <v>94</v>
      </c>
      <c r="H46" s="26">
        <v>214840747.28999999</v>
      </c>
      <c r="I46" s="26">
        <v>36464481.329999983</v>
      </c>
      <c r="J46" s="27">
        <v>36464481.329999998</v>
      </c>
      <c r="K46" s="26">
        <f>VLOOKUP(F46,'[1]ETCA-II-13'!$D$9:$I$171,6,FALSE)</f>
        <v>1543228.02</v>
      </c>
      <c r="L46" s="28">
        <f>VLOOKUP(F46,[2]Sheet2!$A$2:$C$171,3,FALSE)</f>
        <v>1543228.02</v>
      </c>
      <c r="M46" s="26">
        <f>VLOOKUP(F46,'[1]ETCA-II-13'!$D$9:$J$171,7,FALSE)</f>
        <v>1543228.02</v>
      </c>
      <c r="N46" s="9"/>
      <c r="O46" s="10" t="s">
        <v>226</v>
      </c>
      <c r="P46" t="s">
        <v>55</v>
      </c>
      <c r="Q46" s="11">
        <v>44124</v>
      </c>
      <c r="R46" s="11">
        <v>44104</v>
      </c>
      <c r="S46" t="s">
        <v>56</v>
      </c>
    </row>
    <row r="47" spans="1:19" x14ac:dyDescent="0.25">
      <c r="A47" s="5">
        <v>2020</v>
      </c>
      <c r="B47" s="6">
        <v>44013</v>
      </c>
      <c r="C47" s="6">
        <v>44104</v>
      </c>
      <c r="D47" s="23">
        <v>1000</v>
      </c>
      <c r="E47" s="24" t="s">
        <v>53</v>
      </c>
      <c r="F47" s="14">
        <v>17105</v>
      </c>
      <c r="G47" s="13" t="s">
        <v>95</v>
      </c>
      <c r="H47" s="26">
        <v>37495571.689999998</v>
      </c>
      <c r="I47" s="26">
        <v>12748685.699999999</v>
      </c>
      <c r="J47" s="27">
        <v>12748685.700000001</v>
      </c>
      <c r="K47" s="26">
        <f>VLOOKUP(F47,'[1]ETCA-II-13'!$D$9:$I$171,6,FALSE)</f>
        <v>1342629.82</v>
      </c>
      <c r="L47" s="28">
        <f>VLOOKUP(F47,[2]Sheet2!$A$2:$C$171,3,FALSE)</f>
        <v>1342629.8199999998</v>
      </c>
      <c r="M47" s="26">
        <f>VLOOKUP(F47,'[1]ETCA-II-13'!$D$9:$J$171,7,FALSE)</f>
        <v>1340080.8500000001</v>
      </c>
      <c r="N47" s="9"/>
      <c r="O47" s="10" t="s">
        <v>226</v>
      </c>
      <c r="P47" t="s">
        <v>55</v>
      </c>
      <c r="Q47" s="11">
        <v>44124</v>
      </c>
      <c r="R47" s="11">
        <v>44104</v>
      </c>
      <c r="S47" t="s">
        <v>56</v>
      </c>
    </row>
    <row r="48" spans="1:19" x14ac:dyDescent="0.25">
      <c r="A48" s="5">
        <v>2020</v>
      </c>
      <c r="B48" s="6">
        <v>44013</v>
      </c>
      <c r="C48" s="6">
        <v>44104</v>
      </c>
      <c r="D48" s="23">
        <v>2000</v>
      </c>
      <c r="E48" s="24" t="s">
        <v>96</v>
      </c>
      <c r="F48" s="12">
        <v>21101</v>
      </c>
      <c r="G48" s="13" t="s">
        <v>97</v>
      </c>
      <c r="H48" s="26">
        <v>4090633.15</v>
      </c>
      <c r="I48" s="26">
        <v>4500009.37</v>
      </c>
      <c r="J48" s="27">
        <v>2432155.31</v>
      </c>
      <c r="K48" s="26">
        <f>VLOOKUP(F48,'[1]ETCA-II-13'!$D$9:$I$171,6,FALSE)</f>
        <v>2121437.27</v>
      </c>
      <c r="L48" s="28">
        <f>VLOOKUP(F48,[2]Sheet2!$A$2:$C$171,3,FALSE)</f>
        <v>1490526.8200000003</v>
      </c>
      <c r="M48" s="26">
        <f>VLOOKUP(F48,'[1]ETCA-II-13'!$D$9:$J$171,7,FALSE)</f>
        <v>1490096.82</v>
      </c>
      <c r="N48" s="9"/>
      <c r="O48" s="10" t="s">
        <v>226</v>
      </c>
      <c r="P48" t="s">
        <v>55</v>
      </c>
      <c r="Q48" s="11">
        <v>44124</v>
      </c>
      <c r="R48" s="11">
        <v>44104</v>
      </c>
      <c r="S48" t="s">
        <v>56</v>
      </c>
    </row>
    <row r="49" spans="1:19" x14ac:dyDescent="0.25">
      <c r="A49" s="5">
        <v>2020</v>
      </c>
      <c r="B49" s="6">
        <v>44013</v>
      </c>
      <c r="C49" s="6">
        <v>44104</v>
      </c>
      <c r="D49" s="23">
        <v>2000</v>
      </c>
      <c r="E49" s="24" t="s">
        <v>96</v>
      </c>
      <c r="F49" s="12">
        <v>21201</v>
      </c>
      <c r="G49" s="13" t="s">
        <v>98</v>
      </c>
      <c r="H49" s="26">
        <v>18720</v>
      </c>
      <c r="I49" s="26">
        <v>15520</v>
      </c>
      <c r="J49" s="27">
        <v>0</v>
      </c>
      <c r="K49" s="26">
        <f>VLOOKUP(F49,'[1]ETCA-II-13'!$D$9:$I$171,6,FALSE)</f>
        <v>0</v>
      </c>
      <c r="L49" s="28">
        <f>VLOOKUP(F49,[2]Sheet2!$A$2:$C$171,3,FALSE)</f>
        <v>0</v>
      </c>
      <c r="M49" s="26">
        <f>VLOOKUP(F49,'[1]ETCA-II-13'!$D$9:$J$171,7,FALSE)</f>
        <v>0</v>
      </c>
      <c r="N49" s="9"/>
      <c r="O49" s="10" t="s">
        <v>226</v>
      </c>
      <c r="P49" t="s">
        <v>55</v>
      </c>
      <c r="Q49" s="11">
        <v>44124</v>
      </c>
      <c r="R49" s="11">
        <v>44104</v>
      </c>
      <c r="S49" t="s">
        <v>56</v>
      </c>
    </row>
    <row r="50" spans="1:19" x14ac:dyDescent="0.25">
      <c r="A50" s="5">
        <v>2020</v>
      </c>
      <c r="B50" s="6">
        <v>44013</v>
      </c>
      <c r="C50" s="6">
        <v>44104</v>
      </c>
      <c r="D50" s="23">
        <v>2000</v>
      </c>
      <c r="E50" s="24" t="s">
        <v>96</v>
      </c>
      <c r="F50" s="12">
        <v>21401</v>
      </c>
      <c r="G50" s="13" t="s">
        <v>99</v>
      </c>
      <c r="H50" s="26">
        <v>1844663.24</v>
      </c>
      <c r="I50" s="26">
        <v>1944490.08</v>
      </c>
      <c r="J50" s="27">
        <v>843236.14999999979</v>
      </c>
      <c r="K50" s="26">
        <f>VLOOKUP(F50,'[1]ETCA-II-13'!$D$9:$I$171,6,FALSE)</f>
        <v>818161.15</v>
      </c>
      <c r="L50" s="28">
        <f>VLOOKUP(F50,[2]Sheet2!$A$2:$C$171,3,FALSE)</f>
        <v>321681.02999999997</v>
      </c>
      <c r="M50" s="26">
        <f>VLOOKUP(F50,'[1]ETCA-II-13'!$D$9:$J$171,7,FALSE)</f>
        <v>321681.03000000003</v>
      </c>
      <c r="N50" s="9"/>
      <c r="O50" s="10" t="s">
        <v>226</v>
      </c>
      <c r="P50" t="s">
        <v>55</v>
      </c>
      <c r="Q50" s="11">
        <v>44124</v>
      </c>
      <c r="R50" s="11">
        <v>44104</v>
      </c>
      <c r="S50" t="s">
        <v>56</v>
      </c>
    </row>
    <row r="51" spans="1:19" x14ac:dyDescent="0.25">
      <c r="A51" s="5">
        <v>2020</v>
      </c>
      <c r="B51" s="6">
        <v>44013</v>
      </c>
      <c r="C51" s="6">
        <v>44104</v>
      </c>
      <c r="D51" s="23">
        <v>2000</v>
      </c>
      <c r="E51" s="24" t="s">
        <v>96</v>
      </c>
      <c r="F51" s="14">
        <v>21501</v>
      </c>
      <c r="G51" s="15" t="s">
        <v>100</v>
      </c>
      <c r="H51" s="26">
        <v>57600</v>
      </c>
      <c r="I51" s="26">
        <v>59900</v>
      </c>
      <c r="J51" s="27">
        <v>20078</v>
      </c>
      <c r="K51" s="26">
        <f>VLOOKUP(F51,'[1]ETCA-II-13'!$D$9:$I$171,6,FALSE)</f>
        <v>20078</v>
      </c>
      <c r="L51" s="28">
        <f>VLOOKUP(F51,[2]Sheet2!$A$2:$C$171,3,FALSE)</f>
        <v>20078</v>
      </c>
      <c r="M51" s="26">
        <f>VLOOKUP(F51,'[1]ETCA-II-13'!$D$9:$J$171,7,FALSE)</f>
        <v>20078</v>
      </c>
      <c r="N51" s="9"/>
      <c r="O51" s="10" t="s">
        <v>226</v>
      </c>
      <c r="P51" t="s">
        <v>55</v>
      </c>
      <c r="Q51" s="11">
        <v>44124</v>
      </c>
      <c r="R51" s="11">
        <v>44104</v>
      </c>
      <c r="S51" t="s">
        <v>56</v>
      </c>
    </row>
    <row r="52" spans="1:19" x14ac:dyDescent="0.25">
      <c r="A52" s="5">
        <v>2020</v>
      </c>
      <c r="B52" s="6">
        <v>44013</v>
      </c>
      <c r="C52" s="6">
        <v>44104</v>
      </c>
      <c r="D52" s="23">
        <v>2000</v>
      </c>
      <c r="E52" s="24" t="s">
        <v>96</v>
      </c>
      <c r="F52" s="12">
        <v>21601</v>
      </c>
      <c r="G52" s="13" t="s">
        <v>101</v>
      </c>
      <c r="H52" s="26">
        <v>8851503.1699999999</v>
      </c>
      <c r="I52" s="26">
        <v>16066651.939999999</v>
      </c>
      <c r="J52" s="27">
        <v>10227748.249999998</v>
      </c>
      <c r="K52" s="26">
        <f>VLOOKUP(F52,'[1]ETCA-II-13'!$D$9:$I$171,6,FALSE)</f>
        <v>7486306.2699999996</v>
      </c>
      <c r="L52" s="28">
        <f>VLOOKUP(F52,[2]Sheet2!$A$2:$C$171,3,FALSE)</f>
        <v>5968763.7599999988</v>
      </c>
      <c r="M52" s="26">
        <f>VLOOKUP(F52,'[1]ETCA-II-13'!$D$9:$J$171,7,FALSE)</f>
        <v>5809875.3700000001</v>
      </c>
      <c r="N52" s="9"/>
      <c r="O52" s="10" t="s">
        <v>226</v>
      </c>
      <c r="P52" t="s">
        <v>55</v>
      </c>
      <c r="Q52" s="11">
        <v>44124</v>
      </c>
      <c r="R52" s="11">
        <v>44104</v>
      </c>
      <c r="S52" t="s">
        <v>56</v>
      </c>
    </row>
    <row r="53" spans="1:19" x14ac:dyDescent="0.25">
      <c r="A53" s="5">
        <v>2020</v>
      </c>
      <c r="B53" s="6">
        <v>44013</v>
      </c>
      <c r="C53" s="6">
        <v>44104</v>
      </c>
      <c r="D53" s="23">
        <v>2000</v>
      </c>
      <c r="E53" s="24" t="s">
        <v>96</v>
      </c>
      <c r="F53" s="12">
        <v>21701</v>
      </c>
      <c r="G53" s="13" t="s">
        <v>102</v>
      </c>
      <c r="H53" s="26">
        <v>49824</v>
      </c>
      <c r="I53" s="26">
        <v>48849</v>
      </c>
      <c r="J53" s="27">
        <v>0</v>
      </c>
      <c r="K53" s="26">
        <f>VLOOKUP(F53,'[1]ETCA-II-13'!$D$9:$I$171,6,FALSE)</f>
        <v>0</v>
      </c>
      <c r="L53" s="28">
        <f>VLOOKUP(F53,[2]Sheet2!$A$2:$C$171,3,FALSE)</f>
        <v>0</v>
      </c>
      <c r="M53" s="26">
        <f>VLOOKUP(F53,'[1]ETCA-II-13'!$D$9:$J$171,7,FALSE)</f>
        <v>0</v>
      </c>
      <c r="N53" s="9"/>
      <c r="O53" s="10" t="s">
        <v>226</v>
      </c>
      <c r="P53" t="s">
        <v>55</v>
      </c>
      <c r="Q53" s="11">
        <v>44124</v>
      </c>
      <c r="R53" s="11">
        <v>44104</v>
      </c>
      <c r="S53" t="s">
        <v>56</v>
      </c>
    </row>
    <row r="54" spans="1:19" x14ac:dyDescent="0.25">
      <c r="A54" s="5">
        <v>2020</v>
      </c>
      <c r="B54" s="6">
        <v>44013</v>
      </c>
      <c r="C54" s="6">
        <v>44104</v>
      </c>
      <c r="D54" s="23">
        <v>2000</v>
      </c>
      <c r="E54" s="24" t="s">
        <v>96</v>
      </c>
      <c r="F54" s="12">
        <v>22101</v>
      </c>
      <c r="G54" s="13" t="s">
        <v>103</v>
      </c>
      <c r="H54" s="26">
        <v>332015.68</v>
      </c>
      <c r="I54" s="26">
        <v>1265630.26</v>
      </c>
      <c r="J54" s="27">
        <v>260564.24000000002</v>
      </c>
      <c r="K54" s="26">
        <f>VLOOKUP(F54,'[1]ETCA-II-13'!$D$9:$I$171,6,FALSE)</f>
        <v>260564.24</v>
      </c>
      <c r="L54" s="28">
        <f>VLOOKUP(F54,[2]Sheet2!$A$2:$C$171,3,FALSE)</f>
        <v>253285.74</v>
      </c>
      <c r="M54" s="26">
        <f>VLOOKUP(F54,'[1]ETCA-II-13'!$D$9:$J$171,7,FALSE)</f>
        <v>253285.74</v>
      </c>
      <c r="N54" s="9"/>
      <c r="O54" s="10" t="s">
        <v>226</v>
      </c>
      <c r="P54" t="s">
        <v>55</v>
      </c>
      <c r="Q54" s="11">
        <v>44124</v>
      </c>
      <c r="R54" s="11">
        <v>44104</v>
      </c>
      <c r="S54" t="s">
        <v>56</v>
      </c>
    </row>
    <row r="55" spans="1:19" x14ac:dyDescent="0.25">
      <c r="A55" s="5">
        <v>2020</v>
      </c>
      <c r="B55" s="6">
        <v>44013</v>
      </c>
      <c r="C55" s="6">
        <v>44104</v>
      </c>
      <c r="D55" s="23">
        <v>2000</v>
      </c>
      <c r="E55" s="24" t="s">
        <v>96</v>
      </c>
      <c r="F55" s="12">
        <v>22103</v>
      </c>
      <c r="G55" s="13" t="s">
        <v>104</v>
      </c>
      <c r="H55" s="26">
        <v>7488000</v>
      </c>
      <c r="I55" s="26">
        <v>7874419.8300000001</v>
      </c>
      <c r="J55" s="27">
        <v>6023016.7300000004</v>
      </c>
      <c r="K55" s="26">
        <f>VLOOKUP(F55,'[1]ETCA-II-13'!$D$9:$I$171,6,FALSE)</f>
        <v>5292307.54</v>
      </c>
      <c r="L55" s="28">
        <f>VLOOKUP(F55,[2]Sheet2!$A$2:$C$171,3,FALSE)</f>
        <v>3970689.2199999997</v>
      </c>
      <c r="M55" s="26">
        <f>VLOOKUP(F55,'[1]ETCA-II-13'!$D$9:$J$171,7,FALSE)</f>
        <v>3871139.48</v>
      </c>
      <c r="N55" s="9"/>
      <c r="O55" s="10" t="s">
        <v>226</v>
      </c>
      <c r="P55" t="s">
        <v>55</v>
      </c>
      <c r="Q55" s="11">
        <v>44124</v>
      </c>
      <c r="R55" s="11">
        <v>44104</v>
      </c>
      <c r="S55" t="s">
        <v>56</v>
      </c>
    </row>
    <row r="56" spans="1:19" x14ac:dyDescent="0.25">
      <c r="A56" s="5">
        <v>2020</v>
      </c>
      <c r="B56" s="6">
        <v>44013</v>
      </c>
      <c r="C56" s="6">
        <v>44104</v>
      </c>
      <c r="D56" s="23">
        <v>2000</v>
      </c>
      <c r="E56" s="24" t="s">
        <v>96</v>
      </c>
      <c r="F56" s="12">
        <v>22106</v>
      </c>
      <c r="G56" s="13" t="s">
        <v>105</v>
      </c>
      <c r="H56" s="26">
        <v>1012416</v>
      </c>
      <c r="I56" s="26">
        <v>533678.57000000007</v>
      </c>
      <c r="J56" s="27">
        <v>151662.79999999999</v>
      </c>
      <c r="K56" s="26">
        <f>VLOOKUP(F56,'[1]ETCA-II-13'!$D$9:$I$171,6,FALSE)</f>
        <v>146144.6</v>
      </c>
      <c r="L56" s="28">
        <f>VLOOKUP(F56,[2]Sheet2!$A$2:$C$171,3,FALSE)</f>
        <v>114639</v>
      </c>
      <c r="M56" s="26">
        <f>VLOOKUP(F56,'[1]ETCA-II-13'!$D$9:$J$171,7,FALSE)</f>
        <v>109257</v>
      </c>
      <c r="N56" s="9"/>
      <c r="O56" s="10" t="s">
        <v>226</v>
      </c>
      <c r="P56" t="s">
        <v>55</v>
      </c>
      <c r="Q56" s="11">
        <v>44124</v>
      </c>
      <c r="R56" s="11">
        <v>44104</v>
      </c>
      <c r="S56" t="s">
        <v>56</v>
      </c>
    </row>
    <row r="57" spans="1:19" x14ac:dyDescent="0.25">
      <c r="A57" s="5">
        <v>2020</v>
      </c>
      <c r="B57" s="6">
        <v>44013</v>
      </c>
      <c r="C57" s="6">
        <v>44104</v>
      </c>
      <c r="D57" s="23">
        <v>2000</v>
      </c>
      <c r="E57" s="24" t="s">
        <v>96</v>
      </c>
      <c r="F57" s="12">
        <v>22301</v>
      </c>
      <c r="G57" s="13" t="s">
        <v>106</v>
      </c>
      <c r="H57" s="26">
        <v>947184</v>
      </c>
      <c r="I57" s="26">
        <v>1120475.01</v>
      </c>
      <c r="J57" s="27">
        <v>619816.32000000007</v>
      </c>
      <c r="K57" s="26">
        <f>VLOOKUP(F57,'[1]ETCA-II-13'!$D$9:$I$171,6,FALSE)</f>
        <v>529707.21</v>
      </c>
      <c r="L57" s="28">
        <f>VLOOKUP(F57,[2]Sheet2!$A$2:$C$171,3,FALSE)</f>
        <v>343886.12</v>
      </c>
      <c r="M57" s="26">
        <f>VLOOKUP(F57,'[1]ETCA-II-13'!$D$9:$J$171,7,FALSE)</f>
        <v>332391.92</v>
      </c>
      <c r="N57" s="9"/>
      <c r="O57" s="10" t="s">
        <v>226</v>
      </c>
      <c r="P57" t="s">
        <v>55</v>
      </c>
      <c r="Q57" s="11">
        <v>44124</v>
      </c>
      <c r="R57" s="11">
        <v>44104</v>
      </c>
      <c r="S57" t="s">
        <v>56</v>
      </c>
    </row>
    <row r="58" spans="1:19" x14ac:dyDescent="0.25">
      <c r="A58" s="5">
        <v>2020</v>
      </c>
      <c r="B58" s="6">
        <v>44013</v>
      </c>
      <c r="C58" s="6">
        <v>44104</v>
      </c>
      <c r="D58" s="23">
        <v>2000</v>
      </c>
      <c r="E58" s="24" t="s">
        <v>96</v>
      </c>
      <c r="F58" s="12">
        <v>24101</v>
      </c>
      <c r="G58" s="15" t="s">
        <v>107</v>
      </c>
      <c r="H58" s="26">
        <v>0</v>
      </c>
      <c r="I58" s="26">
        <v>107830.22</v>
      </c>
      <c r="J58" s="27">
        <v>52915.25</v>
      </c>
      <c r="K58" s="26">
        <f>VLOOKUP(F58,'[1]ETCA-II-13'!$D$9:$I$171,6,FALSE)</f>
        <v>43441.41</v>
      </c>
      <c r="L58" s="28">
        <f>VLOOKUP(F58,[2]Sheet2!$A$2:$C$171,3,FALSE)</f>
        <v>33461.93</v>
      </c>
      <c r="M58" s="26">
        <f>VLOOKUP(F58,'[1]ETCA-II-13'!$D$9:$J$171,7,FALSE)</f>
        <v>33402.42</v>
      </c>
      <c r="N58" s="9"/>
      <c r="O58" s="10" t="s">
        <v>226</v>
      </c>
      <c r="P58" t="s">
        <v>55</v>
      </c>
      <c r="Q58" s="11">
        <v>44124</v>
      </c>
      <c r="R58" s="11">
        <v>44104</v>
      </c>
      <c r="S58" t="s">
        <v>56</v>
      </c>
    </row>
    <row r="59" spans="1:19" x14ac:dyDescent="0.25">
      <c r="A59" s="5">
        <v>2020</v>
      </c>
      <c r="B59" s="6">
        <v>44013</v>
      </c>
      <c r="C59" s="6">
        <v>44104</v>
      </c>
      <c r="D59" s="23">
        <v>2000</v>
      </c>
      <c r="E59" s="24" t="s">
        <v>96</v>
      </c>
      <c r="F59" s="14">
        <v>24201</v>
      </c>
      <c r="G59" s="15" t="s">
        <v>108</v>
      </c>
      <c r="H59" s="26">
        <v>0</v>
      </c>
      <c r="I59" s="26">
        <v>36711.78</v>
      </c>
      <c r="J59" s="27">
        <v>5456.82</v>
      </c>
      <c r="K59" s="26">
        <f>VLOOKUP(F59,'[1]ETCA-II-13'!$D$9:$I$171,6,FALSE)</f>
        <v>5248.02</v>
      </c>
      <c r="L59" s="28">
        <f>VLOOKUP(F59,[2]Sheet2!$A$2:$C$171,3,FALSE)</f>
        <v>4215.42</v>
      </c>
      <c r="M59" s="26">
        <f>VLOOKUP(F59,'[1]ETCA-II-13'!$D$9:$J$171,7,FALSE)</f>
        <v>3943.51</v>
      </c>
      <c r="N59" s="9"/>
      <c r="O59" s="10" t="s">
        <v>226</v>
      </c>
      <c r="P59" t="s">
        <v>55</v>
      </c>
      <c r="Q59" s="11">
        <v>44124</v>
      </c>
      <c r="R59" s="11">
        <v>44104</v>
      </c>
      <c r="S59" t="s">
        <v>56</v>
      </c>
    </row>
    <row r="60" spans="1:19" x14ac:dyDescent="0.25">
      <c r="A60" s="5">
        <v>2020</v>
      </c>
      <c r="B60" s="6">
        <v>44013</v>
      </c>
      <c r="C60" s="6">
        <v>44104</v>
      </c>
      <c r="D60" s="23">
        <v>2000</v>
      </c>
      <c r="E60" s="24" t="s">
        <v>96</v>
      </c>
      <c r="F60" s="12">
        <v>24301</v>
      </c>
      <c r="G60" s="15" t="s">
        <v>109</v>
      </c>
      <c r="H60" s="26">
        <v>0</v>
      </c>
      <c r="I60" s="26">
        <v>10600</v>
      </c>
      <c r="J60" s="27">
        <v>318.79000000000002</v>
      </c>
      <c r="K60" s="26">
        <f>VLOOKUP(F60,'[1]ETCA-II-13'!$D$9:$I$171,6,FALSE)</f>
        <v>318.79000000000002</v>
      </c>
      <c r="L60" s="28">
        <f>VLOOKUP(F60,[2]Sheet2!$A$2:$C$171,3,FALSE)</f>
        <v>318.79000000000002</v>
      </c>
      <c r="M60" s="26">
        <f>VLOOKUP(F60,'[1]ETCA-II-13'!$D$9:$J$171,7,FALSE)</f>
        <v>318.79000000000002</v>
      </c>
      <c r="N60" s="9"/>
      <c r="O60" s="10" t="s">
        <v>226</v>
      </c>
      <c r="P60" t="s">
        <v>55</v>
      </c>
      <c r="Q60" s="11">
        <v>44124</v>
      </c>
      <c r="R60" s="11">
        <v>44104</v>
      </c>
      <c r="S60" t="s">
        <v>56</v>
      </c>
    </row>
    <row r="61" spans="1:19" x14ac:dyDescent="0.25">
      <c r="A61" s="5">
        <v>2020</v>
      </c>
      <c r="B61" s="6">
        <v>44013</v>
      </c>
      <c r="C61" s="6">
        <v>44104</v>
      </c>
      <c r="D61" s="23">
        <v>2000</v>
      </c>
      <c r="E61" s="24" t="s">
        <v>96</v>
      </c>
      <c r="F61" s="12">
        <v>24501</v>
      </c>
      <c r="G61" s="15" t="s">
        <v>110</v>
      </c>
      <c r="H61" s="26">
        <v>0</v>
      </c>
      <c r="I61" s="26">
        <v>5500.23</v>
      </c>
      <c r="J61" s="27">
        <v>5500.23</v>
      </c>
      <c r="K61" s="26">
        <f>VLOOKUP(F61,'[1]ETCA-II-13'!$D$9:$I$171,6,FALSE)</f>
        <v>5500.23</v>
      </c>
      <c r="L61" s="28">
        <f>VLOOKUP(F61,[2]Sheet2!$A$2:$C$171,3,FALSE)</f>
        <v>0</v>
      </c>
      <c r="M61" s="26">
        <f>VLOOKUP(F61,'[1]ETCA-II-13'!$D$9:$J$171,7,FALSE)</f>
        <v>0</v>
      </c>
      <c r="N61" s="9"/>
      <c r="O61" s="10" t="s">
        <v>226</v>
      </c>
      <c r="P61" t="s">
        <v>55</v>
      </c>
      <c r="Q61" s="11">
        <v>44124</v>
      </c>
      <c r="R61" s="11">
        <v>44104</v>
      </c>
      <c r="S61" t="s">
        <v>56</v>
      </c>
    </row>
    <row r="62" spans="1:19" x14ac:dyDescent="0.25">
      <c r="A62" s="5">
        <v>2020</v>
      </c>
      <c r="B62" s="6">
        <v>44013</v>
      </c>
      <c r="C62" s="6">
        <v>44104</v>
      </c>
      <c r="D62" s="23">
        <v>2000</v>
      </c>
      <c r="E62" s="24" t="s">
        <v>96</v>
      </c>
      <c r="F62" s="12">
        <v>24601</v>
      </c>
      <c r="G62" s="13" t="s">
        <v>111</v>
      </c>
      <c r="H62" s="26">
        <v>536428.80000000005</v>
      </c>
      <c r="I62" s="26">
        <v>850400.22</v>
      </c>
      <c r="J62" s="27">
        <v>439099.13000000012</v>
      </c>
      <c r="K62" s="26">
        <f>VLOOKUP(F62,'[1]ETCA-II-13'!$D$9:$I$171,6,FALSE)</f>
        <v>342357.01</v>
      </c>
      <c r="L62" s="28">
        <f>VLOOKUP(F62,[2]Sheet2!$A$2:$C$171,3,FALSE)</f>
        <v>235315.98</v>
      </c>
      <c r="M62" s="26">
        <f>VLOOKUP(F62,'[1]ETCA-II-13'!$D$9:$J$171,7,FALSE)</f>
        <v>219139.51</v>
      </c>
      <c r="N62" s="9"/>
      <c r="O62" s="10" t="s">
        <v>226</v>
      </c>
      <c r="P62" t="s">
        <v>55</v>
      </c>
      <c r="Q62" s="11">
        <v>44124</v>
      </c>
      <c r="R62" s="11">
        <v>44104</v>
      </c>
      <c r="S62" t="s">
        <v>56</v>
      </c>
    </row>
    <row r="63" spans="1:19" x14ac:dyDescent="0.25">
      <c r="A63" s="5">
        <v>2020</v>
      </c>
      <c r="B63" s="6">
        <v>44013</v>
      </c>
      <c r="C63" s="6">
        <v>44104</v>
      </c>
      <c r="D63" s="23">
        <v>2000</v>
      </c>
      <c r="E63" s="24" t="s">
        <v>96</v>
      </c>
      <c r="F63" s="14">
        <v>24701</v>
      </c>
      <c r="G63" s="15" t="s">
        <v>112</v>
      </c>
      <c r="H63" s="26">
        <v>0</v>
      </c>
      <c r="I63" s="26">
        <v>132960.04999999999</v>
      </c>
      <c r="J63" s="27">
        <v>65304.22</v>
      </c>
      <c r="K63" s="26">
        <f>VLOOKUP(F63,'[1]ETCA-II-13'!$D$9:$I$171,6,FALSE)</f>
        <v>63083.8</v>
      </c>
      <c r="L63" s="28">
        <f>VLOOKUP(F63,[2]Sheet2!$A$2:$C$171,3,FALSE)</f>
        <v>54425.299999999996</v>
      </c>
      <c r="M63" s="26">
        <f>VLOOKUP(F63,'[1]ETCA-II-13'!$D$9:$J$171,7,FALSE)</f>
        <v>53847.55</v>
      </c>
      <c r="N63" s="9"/>
      <c r="O63" s="10" t="s">
        <v>226</v>
      </c>
      <c r="P63" t="s">
        <v>55</v>
      </c>
      <c r="Q63" s="11">
        <v>44124</v>
      </c>
      <c r="R63" s="11">
        <v>44104</v>
      </c>
      <c r="S63" t="s">
        <v>56</v>
      </c>
    </row>
    <row r="64" spans="1:19" x14ac:dyDescent="0.25">
      <c r="A64" s="5">
        <v>2020</v>
      </c>
      <c r="B64" s="6">
        <v>44013</v>
      </c>
      <c r="C64" s="6">
        <v>44104</v>
      </c>
      <c r="D64" s="23">
        <v>2000</v>
      </c>
      <c r="E64" s="24" t="s">
        <v>96</v>
      </c>
      <c r="F64" s="12">
        <v>24801</v>
      </c>
      <c r="G64" s="15" t="s">
        <v>113</v>
      </c>
      <c r="H64" s="26">
        <v>0</v>
      </c>
      <c r="I64" s="26">
        <v>33862.199999999997</v>
      </c>
      <c r="J64" s="27">
        <v>1664.65</v>
      </c>
      <c r="K64" s="26">
        <f>VLOOKUP(F64,'[1]ETCA-II-13'!$D$9:$I$171,6,FALSE)</f>
        <v>1264.45</v>
      </c>
      <c r="L64" s="28">
        <f>VLOOKUP(F64,[2]Sheet2!$A$2:$C$171,3,FALSE)</f>
        <v>1264.45</v>
      </c>
      <c r="M64" s="26">
        <f>VLOOKUP(F64,'[1]ETCA-II-13'!$D$9:$J$171,7,FALSE)</f>
        <v>1264.45</v>
      </c>
      <c r="N64" s="9"/>
      <c r="O64" s="10" t="s">
        <v>226</v>
      </c>
      <c r="P64" t="s">
        <v>55</v>
      </c>
      <c r="Q64" s="11">
        <v>44124</v>
      </c>
      <c r="R64" s="11">
        <v>44104</v>
      </c>
      <c r="S64" t="s">
        <v>56</v>
      </c>
    </row>
    <row r="65" spans="1:19" x14ac:dyDescent="0.25">
      <c r="A65" s="5">
        <v>2020</v>
      </c>
      <c r="B65" s="6">
        <v>44013</v>
      </c>
      <c r="C65" s="6">
        <v>44104</v>
      </c>
      <c r="D65" s="23">
        <v>2000</v>
      </c>
      <c r="E65" s="24" t="s">
        <v>96</v>
      </c>
      <c r="F65" s="14">
        <v>24901</v>
      </c>
      <c r="G65" s="15" t="s">
        <v>114</v>
      </c>
      <c r="H65" s="26">
        <v>0</v>
      </c>
      <c r="I65" s="26">
        <v>574116.74</v>
      </c>
      <c r="J65" s="27">
        <v>442739.8</v>
      </c>
      <c r="K65" s="26">
        <f>VLOOKUP(F65,'[1]ETCA-II-13'!$D$9:$I$171,6,FALSE)</f>
        <v>415896.31</v>
      </c>
      <c r="L65" s="28">
        <f>VLOOKUP(F65,[2]Sheet2!$A$2:$C$171,3,FALSE)</f>
        <v>296397.89</v>
      </c>
      <c r="M65" s="26">
        <f>VLOOKUP(F65,'[1]ETCA-II-13'!$D$9:$J$171,7,FALSE)</f>
        <v>293638.59000000003</v>
      </c>
      <c r="N65" s="9"/>
      <c r="O65" s="10" t="s">
        <v>226</v>
      </c>
      <c r="P65" t="s">
        <v>55</v>
      </c>
      <c r="Q65" s="11">
        <v>44124</v>
      </c>
      <c r="R65" s="11">
        <v>44104</v>
      </c>
      <c r="S65" t="s">
        <v>56</v>
      </c>
    </row>
    <row r="66" spans="1:19" x14ac:dyDescent="0.25">
      <c r="A66" s="5">
        <v>2020</v>
      </c>
      <c r="B66" s="6">
        <v>44013</v>
      </c>
      <c r="C66" s="6">
        <v>44104</v>
      </c>
      <c r="D66" s="23">
        <v>2000</v>
      </c>
      <c r="E66" s="24" t="s">
        <v>96</v>
      </c>
      <c r="F66" s="12">
        <v>25101</v>
      </c>
      <c r="G66" s="13" t="s">
        <v>115</v>
      </c>
      <c r="H66" s="26">
        <v>81600960</v>
      </c>
      <c r="I66" s="26">
        <v>105649128.89</v>
      </c>
      <c r="J66" s="27">
        <v>78332246.100000009</v>
      </c>
      <c r="K66" s="26">
        <f>VLOOKUP(F66,'[1]ETCA-II-13'!$D$9:$I$171,6,FALSE)</f>
        <v>53381002.640000001</v>
      </c>
      <c r="L66" s="28">
        <f>VLOOKUP(F66,[2]Sheet2!$A$2:$C$171,3,FALSE)</f>
        <v>33149425.100000001</v>
      </c>
      <c r="M66" s="26">
        <f>VLOOKUP(F66,'[1]ETCA-II-13'!$D$9:$J$171,7,FALSE)</f>
        <v>31113027.399999999</v>
      </c>
      <c r="N66" s="9"/>
      <c r="O66" s="10" t="s">
        <v>226</v>
      </c>
      <c r="P66" t="s">
        <v>55</v>
      </c>
      <c r="Q66" s="11">
        <v>44124</v>
      </c>
      <c r="R66" s="11">
        <v>44104</v>
      </c>
      <c r="S66" t="s">
        <v>56</v>
      </c>
    </row>
    <row r="67" spans="1:19" x14ac:dyDescent="0.25">
      <c r="A67" s="5">
        <v>2020</v>
      </c>
      <c r="B67" s="6">
        <v>44013</v>
      </c>
      <c r="C67" s="6">
        <v>44104</v>
      </c>
      <c r="D67" s="23">
        <v>2000</v>
      </c>
      <c r="E67" s="24" t="s">
        <v>96</v>
      </c>
      <c r="F67" s="12">
        <v>25301</v>
      </c>
      <c r="G67" s="13" t="s">
        <v>116</v>
      </c>
      <c r="H67" s="26">
        <v>504000000</v>
      </c>
      <c r="I67" s="26">
        <v>507712252</v>
      </c>
      <c r="J67" s="27">
        <v>346043723.12</v>
      </c>
      <c r="K67" s="26">
        <f>VLOOKUP(F67,'[1]ETCA-II-13'!$D$9:$I$171,6,FALSE)</f>
        <v>258980237.34999999</v>
      </c>
      <c r="L67" s="28">
        <f>VLOOKUP(F67,[2]Sheet2!$A$2:$C$171,3,FALSE)</f>
        <v>133049854.83</v>
      </c>
      <c r="M67" s="26">
        <f>VLOOKUP(F67,'[1]ETCA-II-13'!$D$9:$J$171,7,FALSE)</f>
        <v>130009783.43000001</v>
      </c>
      <c r="N67" s="9"/>
      <c r="O67" s="10" t="s">
        <v>226</v>
      </c>
      <c r="P67" t="s">
        <v>55</v>
      </c>
      <c r="Q67" s="11">
        <v>44124</v>
      </c>
      <c r="R67" s="11">
        <v>44104</v>
      </c>
      <c r="S67" t="s">
        <v>56</v>
      </c>
    </row>
    <row r="68" spans="1:19" x14ac:dyDescent="0.25">
      <c r="A68" s="5">
        <v>2020</v>
      </c>
      <c r="B68" s="6">
        <v>44013</v>
      </c>
      <c r="C68" s="6">
        <v>44104</v>
      </c>
      <c r="D68" s="23">
        <v>2000</v>
      </c>
      <c r="E68" s="24" t="s">
        <v>96</v>
      </c>
      <c r="F68" s="12">
        <v>25302</v>
      </c>
      <c r="G68" s="13" t="s">
        <v>117</v>
      </c>
      <c r="H68" s="26">
        <v>8160000</v>
      </c>
      <c r="I68" s="26">
        <v>19820111.119999997</v>
      </c>
      <c r="J68" s="27">
        <v>16483010.33</v>
      </c>
      <c r="K68" s="26">
        <f>VLOOKUP(F68,'[1]ETCA-II-13'!$D$9:$I$171,6,FALSE)</f>
        <v>15257362.449999999</v>
      </c>
      <c r="L68" s="28">
        <f>VLOOKUP(F68,[2]Sheet2!$A$2:$C$171,3,FALSE)</f>
        <v>12150520.630000001</v>
      </c>
      <c r="M68" s="26">
        <f>VLOOKUP(F68,'[1]ETCA-II-13'!$D$9:$J$171,7,FALSE)</f>
        <v>11598610.9</v>
      </c>
      <c r="N68" s="9"/>
      <c r="O68" s="10" t="s">
        <v>226</v>
      </c>
      <c r="P68" t="s">
        <v>55</v>
      </c>
      <c r="Q68" s="11">
        <v>44124</v>
      </c>
      <c r="R68" s="11">
        <v>44104</v>
      </c>
      <c r="S68" t="s">
        <v>56</v>
      </c>
    </row>
    <row r="69" spans="1:19" x14ac:dyDescent="0.25">
      <c r="A69" s="5">
        <v>2020</v>
      </c>
      <c r="B69" s="6">
        <v>44013</v>
      </c>
      <c r="C69" s="6">
        <v>44104</v>
      </c>
      <c r="D69" s="23">
        <v>2000</v>
      </c>
      <c r="E69" s="24" t="s">
        <v>96</v>
      </c>
      <c r="F69" s="12">
        <v>25401</v>
      </c>
      <c r="G69" s="13" t="s">
        <v>118</v>
      </c>
      <c r="H69" s="26">
        <v>136295040</v>
      </c>
      <c r="I69" s="26">
        <v>153825596.50999999</v>
      </c>
      <c r="J69" s="27">
        <v>114147087.12</v>
      </c>
      <c r="K69" s="26">
        <f>VLOOKUP(F69,'[1]ETCA-II-13'!$D$9:$I$171,6,FALSE)</f>
        <v>98204978.090000004</v>
      </c>
      <c r="L69" s="28">
        <f>VLOOKUP(F69,[2]Sheet2!$A$2:$C$171,3,FALSE)</f>
        <v>54819366.640000001</v>
      </c>
      <c r="M69" s="26">
        <f>VLOOKUP(F69,'[1]ETCA-II-13'!$D$9:$J$171,7,FALSE)</f>
        <v>52514793.469999999</v>
      </c>
      <c r="N69" s="9"/>
      <c r="O69" s="10" t="s">
        <v>226</v>
      </c>
      <c r="P69" t="s">
        <v>55</v>
      </c>
      <c r="Q69" s="11">
        <v>44124</v>
      </c>
      <c r="R69" s="11">
        <v>44104</v>
      </c>
      <c r="S69" t="s">
        <v>56</v>
      </c>
    </row>
    <row r="70" spans="1:19" x14ac:dyDescent="0.25">
      <c r="A70" s="5">
        <v>2020</v>
      </c>
      <c r="B70" s="6">
        <v>44013</v>
      </c>
      <c r="C70" s="6">
        <v>44104</v>
      </c>
      <c r="D70" s="23">
        <v>2000</v>
      </c>
      <c r="E70" s="24" t="s">
        <v>96</v>
      </c>
      <c r="F70" s="12">
        <v>25501</v>
      </c>
      <c r="G70" s="13" t="s">
        <v>119</v>
      </c>
      <c r="H70" s="26">
        <v>3360960</v>
      </c>
      <c r="I70" s="26">
        <v>6877613.3900000006</v>
      </c>
      <c r="J70" s="27">
        <v>1983058.65</v>
      </c>
      <c r="K70" s="26">
        <f>VLOOKUP(F70,'[1]ETCA-II-13'!$D$9:$I$171,6,FALSE)</f>
        <v>1664647.35</v>
      </c>
      <c r="L70" s="28">
        <f>VLOOKUP(F70,[2]Sheet2!$A$2:$C$171,3,FALSE)</f>
        <v>720269.77</v>
      </c>
      <c r="M70" s="26">
        <f>VLOOKUP(F70,'[1]ETCA-II-13'!$D$9:$J$171,7,FALSE)</f>
        <v>380717.66</v>
      </c>
      <c r="N70" s="9"/>
      <c r="O70" s="10" t="s">
        <v>226</v>
      </c>
      <c r="P70" t="s">
        <v>55</v>
      </c>
      <c r="Q70" s="11">
        <v>44124</v>
      </c>
      <c r="R70" s="11">
        <v>44104</v>
      </c>
      <c r="S70" t="s">
        <v>56</v>
      </c>
    </row>
    <row r="71" spans="1:19" x14ac:dyDescent="0.25">
      <c r="A71" s="5">
        <v>2020</v>
      </c>
      <c r="B71" s="6">
        <v>44013</v>
      </c>
      <c r="C71" s="6">
        <v>44104</v>
      </c>
      <c r="D71" s="23">
        <v>2000</v>
      </c>
      <c r="E71" s="24" t="s">
        <v>96</v>
      </c>
      <c r="F71" s="12">
        <v>26101</v>
      </c>
      <c r="G71" s="13" t="s">
        <v>120</v>
      </c>
      <c r="H71" s="26">
        <v>4678917.5999999996</v>
      </c>
      <c r="I71" s="26">
        <v>4218120.1899999995</v>
      </c>
      <c r="J71" s="27">
        <v>1603812.9</v>
      </c>
      <c r="K71" s="26">
        <f>VLOOKUP(F71,'[1]ETCA-II-13'!$D$9:$I$171,6,FALSE)</f>
        <v>1603812.9</v>
      </c>
      <c r="L71" s="28">
        <f>VLOOKUP(F71,[2]Sheet2!$A$2:$C$171,3,FALSE)</f>
        <v>880837.24999999988</v>
      </c>
      <c r="M71" s="26">
        <f>VLOOKUP(F71,'[1]ETCA-II-13'!$D$9:$J$171,7,FALSE)</f>
        <v>880837.25</v>
      </c>
      <c r="N71" s="9"/>
      <c r="O71" s="10" t="s">
        <v>226</v>
      </c>
      <c r="P71" t="s">
        <v>55</v>
      </c>
      <c r="Q71" s="11">
        <v>44124</v>
      </c>
      <c r="R71" s="11">
        <v>44104</v>
      </c>
      <c r="S71" t="s">
        <v>56</v>
      </c>
    </row>
    <row r="72" spans="1:19" x14ac:dyDescent="0.25">
      <c r="A72" s="5">
        <v>2020</v>
      </c>
      <c r="B72" s="6">
        <v>44013</v>
      </c>
      <c r="C72" s="6">
        <v>44104</v>
      </c>
      <c r="D72" s="23">
        <v>2000</v>
      </c>
      <c r="E72" s="24" t="s">
        <v>96</v>
      </c>
      <c r="F72" s="14">
        <v>27101</v>
      </c>
      <c r="G72" s="15" t="s">
        <v>121</v>
      </c>
      <c r="H72" s="26">
        <v>3360000</v>
      </c>
      <c r="I72" s="26">
        <v>992622.39000000013</v>
      </c>
      <c r="J72" s="27">
        <v>4802.3999999999996</v>
      </c>
      <c r="K72" s="26">
        <f>VLOOKUP(F72,'[1]ETCA-II-13'!$D$9:$I$171,6,FALSE)</f>
        <v>4802.3999999999996</v>
      </c>
      <c r="L72" s="28">
        <f>VLOOKUP(F72,[2]Sheet2!$A$2:$C$171,3,FALSE)</f>
        <v>4802.3999999999996</v>
      </c>
      <c r="M72" s="26">
        <f>VLOOKUP(F72,'[1]ETCA-II-13'!$D$9:$J$171,7,FALSE)</f>
        <v>4802.3999999999996</v>
      </c>
      <c r="N72" s="9"/>
      <c r="O72" s="10" t="s">
        <v>226</v>
      </c>
      <c r="P72" t="s">
        <v>55</v>
      </c>
      <c r="Q72" s="11">
        <v>44124</v>
      </c>
      <c r="R72" s="11">
        <v>44104</v>
      </c>
      <c r="S72" t="s">
        <v>56</v>
      </c>
    </row>
    <row r="73" spans="1:19" x14ac:dyDescent="0.25">
      <c r="A73" s="5">
        <v>2020</v>
      </c>
      <c r="B73" s="6">
        <v>44013</v>
      </c>
      <c r="C73" s="6">
        <v>44104</v>
      </c>
      <c r="D73" s="23">
        <v>2000</v>
      </c>
      <c r="E73" s="24" t="s">
        <v>96</v>
      </c>
      <c r="F73" s="12">
        <v>27201</v>
      </c>
      <c r="G73" s="13" t="s">
        <v>122</v>
      </c>
      <c r="H73" s="26">
        <v>176160</v>
      </c>
      <c r="I73" s="26">
        <v>9139861.25</v>
      </c>
      <c r="J73" s="27">
        <v>6299523.9199999999</v>
      </c>
      <c r="K73" s="26">
        <f>VLOOKUP(F73,'[1]ETCA-II-13'!$D$9:$I$171,6,FALSE)</f>
        <v>5050087.92</v>
      </c>
      <c r="L73" s="28">
        <f>VLOOKUP(F73,[2]Sheet2!$A$2:$C$171,3,FALSE)</f>
        <v>3304383.12</v>
      </c>
      <c r="M73" s="26">
        <f>VLOOKUP(F73,'[1]ETCA-II-13'!$D$9:$J$171,7,FALSE)</f>
        <v>3207549.5</v>
      </c>
      <c r="N73" s="9"/>
      <c r="O73" s="10" t="s">
        <v>226</v>
      </c>
      <c r="P73" t="s">
        <v>55</v>
      </c>
      <c r="Q73" s="11">
        <v>44124</v>
      </c>
      <c r="R73" s="11">
        <v>44104</v>
      </c>
      <c r="S73" t="s">
        <v>56</v>
      </c>
    </row>
    <row r="74" spans="1:19" x14ac:dyDescent="0.25">
      <c r="A74" s="5">
        <v>2020</v>
      </c>
      <c r="B74" s="6">
        <v>44013</v>
      </c>
      <c r="C74" s="6">
        <v>44104</v>
      </c>
      <c r="D74" s="23">
        <v>2000</v>
      </c>
      <c r="E74" s="24" t="s">
        <v>96</v>
      </c>
      <c r="F74" s="12">
        <v>27401</v>
      </c>
      <c r="G74" s="13" t="s">
        <v>123</v>
      </c>
      <c r="H74" s="26">
        <v>0</v>
      </c>
      <c r="I74" s="26">
        <v>1387431.82</v>
      </c>
      <c r="J74" s="27">
        <v>1145091.51</v>
      </c>
      <c r="K74" s="26">
        <f>VLOOKUP(F74,'[1]ETCA-II-13'!$D$9:$I$171,6,FALSE)</f>
        <v>1025175.64</v>
      </c>
      <c r="L74" s="28">
        <f>VLOOKUP(F74,[2]Sheet2!$A$2:$C$171,3,FALSE)</f>
        <v>610196.07999999996</v>
      </c>
      <c r="M74" s="26">
        <f>VLOOKUP(F74,'[1]ETCA-II-13'!$D$9:$J$171,7,FALSE)</f>
        <v>610196.07999999996</v>
      </c>
      <c r="N74" s="9"/>
      <c r="O74" s="10" t="s">
        <v>226</v>
      </c>
      <c r="P74" t="s">
        <v>55</v>
      </c>
      <c r="Q74" s="11">
        <v>44124</v>
      </c>
      <c r="R74" s="11">
        <v>44104</v>
      </c>
      <c r="S74" t="s">
        <v>56</v>
      </c>
    </row>
    <row r="75" spans="1:19" x14ac:dyDescent="0.25">
      <c r="A75" s="5">
        <v>2020</v>
      </c>
      <c r="B75" s="6">
        <v>44013</v>
      </c>
      <c r="C75" s="6">
        <v>44104</v>
      </c>
      <c r="D75" s="23">
        <v>2000</v>
      </c>
      <c r="E75" s="24" t="s">
        <v>96</v>
      </c>
      <c r="F75" s="12">
        <v>27501</v>
      </c>
      <c r="G75" s="13" t="s">
        <v>124</v>
      </c>
      <c r="H75" s="26">
        <v>1785600</v>
      </c>
      <c r="I75" s="26">
        <v>797958.6</v>
      </c>
      <c r="J75" s="27">
        <v>292703.89</v>
      </c>
      <c r="K75" s="26">
        <f>VLOOKUP(F75,'[1]ETCA-II-13'!$D$9:$I$171,6,FALSE)</f>
        <v>277768.89</v>
      </c>
      <c r="L75" s="28">
        <f>VLOOKUP(F75,[2]Sheet2!$A$2:$C$171,3,FALSE)</f>
        <v>225568.89</v>
      </c>
      <c r="M75" s="26">
        <f>VLOOKUP(F75,'[1]ETCA-II-13'!$D$9:$J$171,7,FALSE)</f>
        <v>225568.89</v>
      </c>
      <c r="N75" s="9"/>
      <c r="O75" s="10" t="s">
        <v>226</v>
      </c>
      <c r="P75" t="s">
        <v>55</v>
      </c>
      <c r="Q75" s="11">
        <v>44124</v>
      </c>
      <c r="R75" s="11">
        <v>44104</v>
      </c>
      <c r="S75" t="s">
        <v>56</v>
      </c>
    </row>
    <row r="76" spans="1:19" x14ac:dyDescent="0.25">
      <c r="A76" s="5">
        <v>2020</v>
      </c>
      <c r="B76" s="6">
        <v>44013</v>
      </c>
      <c r="C76" s="6">
        <v>44104</v>
      </c>
      <c r="D76" s="23">
        <v>2000</v>
      </c>
      <c r="E76" s="24" t="s">
        <v>96</v>
      </c>
      <c r="F76" s="12">
        <v>28301</v>
      </c>
      <c r="G76" s="13" t="s">
        <v>125</v>
      </c>
      <c r="H76" s="26">
        <v>0</v>
      </c>
      <c r="I76" s="26">
        <v>8800</v>
      </c>
      <c r="J76" s="27">
        <v>5097.0200000000004</v>
      </c>
      <c r="K76" s="26">
        <f>VLOOKUP(F76,'[1]ETCA-II-13'!$D$9:$I$171,6,FALSE)</f>
        <v>5097.0200000000004</v>
      </c>
      <c r="L76" s="28">
        <f>VLOOKUP(F76,[2]Sheet2!$A$2:$C$171,3,FALSE)</f>
        <v>550.01</v>
      </c>
      <c r="M76" s="26">
        <f>VLOOKUP(F76,'[1]ETCA-II-13'!$D$9:$J$171,7,FALSE)</f>
        <v>550.01</v>
      </c>
      <c r="N76" s="9"/>
      <c r="O76" s="10" t="s">
        <v>226</v>
      </c>
      <c r="P76" t="s">
        <v>55</v>
      </c>
      <c r="Q76" s="11">
        <v>44124</v>
      </c>
      <c r="R76" s="11">
        <v>44104</v>
      </c>
      <c r="S76" t="s">
        <v>56</v>
      </c>
    </row>
    <row r="77" spans="1:19" x14ac:dyDescent="0.25">
      <c r="A77" s="5">
        <v>2020</v>
      </c>
      <c r="B77" s="6">
        <v>44013</v>
      </c>
      <c r="C77" s="6">
        <v>44104</v>
      </c>
      <c r="D77" s="23">
        <v>2000</v>
      </c>
      <c r="E77" s="24" t="s">
        <v>96</v>
      </c>
      <c r="F77" s="12">
        <v>29101</v>
      </c>
      <c r="G77" s="13" t="s">
        <v>126</v>
      </c>
      <c r="H77" s="26">
        <v>59832</v>
      </c>
      <c r="I77" s="26">
        <v>151707.47</v>
      </c>
      <c r="J77" s="27">
        <v>51446.23</v>
      </c>
      <c r="K77" s="26">
        <f>VLOOKUP(F77,'[1]ETCA-II-13'!$D$9:$I$171,6,FALSE)</f>
        <v>31377.05</v>
      </c>
      <c r="L77" s="28">
        <f>VLOOKUP(F77,[2]Sheet2!$A$2:$C$171,3,FALSE)</f>
        <v>28943.98</v>
      </c>
      <c r="M77" s="26">
        <f>VLOOKUP(F77,'[1]ETCA-II-13'!$D$9:$J$171,7,FALSE)</f>
        <v>28237.53</v>
      </c>
      <c r="N77" s="9"/>
      <c r="O77" s="10" t="s">
        <v>226</v>
      </c>
      <c r="P77" t="s">
        <v>55</v>
      </c>
      <c r="Q77" s="11">
        <v>44124</v>
      </c>
      <c r="R77" s="11">
        <v>44104</v>
      </c>
      <c r="S77" t="s">
        <v>56</v>
      </c>
    </row>
    <row r="78" spans="1:19" x14ac:dyDescent="0.25">
      <c r="A78" s="5">
        <v>2020</v>
      </c>
      <c r="B78" s="6">
        <v>44013</v>
      </c>
      <c r="C78" s="6">
        <v>44104</v>
      </c>
      <c r="D78" s="23">
        <v>2000</v>
      </c>
      <c r="E78" s="24" t="s">
        <v>96</v>
      </c>
      <c r="F78" s="12">
        <v>29201</v>
      </c>
      <c r="G78" s="13" t="s">
        <v>127</v>
      </c>
      <c r="H78" s="26">
        <v>1038048</v>
      </c>
      <c r="I78" s="26">
        <v>683949.79</v>
      </c>
      <c r="J78" s="27">
        <v>94550.63</v>
      </c>
      <c r="K78" s="26">
        <f>VLOOKUP(F78,'[1]ETCA-II-13'!$D$9:$I$171,6,FALSE)</f>
        <v>87024.45</v>
      </c>
      <c r="L78" s="28">
        <f>VLOOKUP(F78,[2]Sheet2!$A$2:$C$171,3,FALSE)</f>
        <v>66431.87</v>
      </c>
      <c r="M78" s="26">
        <f>VLOOKUP(F78,'[1]ETCA-II-13'!$D$9:$J$171,7,FALSE)</f>
        <v>66289.83</v>
      </c>
      <c r="N78" s="9"/>
      <c r="O78" s="10" t="s">
        <v>226</v>
      </c>
      <c r="P78" t="s">
        <v>55</v>
      </c>
      <c r="Q78" s="11">
        <v>44124</v>
      </c>
      <c r="R78" s="11">
        <v>44104</v>
      </c>
      <c r="S78" t="s">
        <v>56</v>
      </c>
    </row>
    <row r="79" spans="1:19" x14ac:dyDescent="0.25">
      <c r="A79" s="5">
        <v>2020</v>
      </c>
      <c r="B79" s="6">
        <v>44013</v>
      </c>
      <c r="C79" s="6">
        <v>44104</v>
      </c>
      <c r="D79" s="23">
        <v>2000</v>
      </c>
      <c r="E79" s="24" t="s">
        <v>96</v>
      </c>
      <c r="F79" s="12">
        <v>29301</v>
      </c>
      <c r="G79" s="13" t="s">
        <v>128</v>
      </c>
      <c r="H79" s="26">
        <v>599243.47</v>
      </c>
      <c r="I79" s="26">
        <v>763062.58</v>
      </c>
      <c r="J79" s="27">
        <v>190364.65</v>
      </c>
      <c r="K79" s="26">
        <f>VLOOKUP(F79,'[1]ETCA-II-13'!$D$9:$I$171,6,FALSE)</f>
        <v>147991.24</v>
      </c>
      <c r="L79" s="28">
        <f>VLOOKUP(F79,[2]Sheet2!$A$2:$C$171,3,FALSE)</f>
        <v>70008.27</v>
      </c>
      <c r="M79" s="26">
        <f>VLOOKUP(F79,'[1]ETCA-II-13'!$D$9:$J$171,7,FALSE)</f>
        <v>69971.149999999994</v>
      </c>
      <c r="N79" s="9"/>
      <c r="O79" s="10" t="s">
        <v>226</v>
      </c>
      <c r="P79" t="s">
        <v>55</v>
      </c>
      <c r="Q79" s="11">
        <v>44124</v>
      </c>
      <c r="R79" s="11">
        <v>44104</v>
      </c>
      <c r="S79" t="s">
        <v>56</v>
      </c>
    </row>
    <row r="80" spans="1:19" x14ac:dyDescent="0.25">
      <c r="A80" s="5">
        <v>2020</v>
      </c>
      <c r="B80" s="6">
        <v>44013</v>
      </c>
      <c r="C80" s="6">
        <v>44104</v>
      </c>
      <c r="D80" s="23">
        <v>2000</v>
      </c>
      <c r="E80" s="24" t="s">
        <v>96</v>
      </c>
      <c r="F80" s="12">
        <v>29401</v>
      </c>
      <c r="G80" s="13" t="s">
        <v>129</v>
      </c>
      <c r="H80" s="26">
        <v>866252</v>
      </c>
      <c r="I80" s="26">
        <v>1012552.66</v>
      </c>
      <c r="J80" s="27">
        <v>325142.19000000006</v>
      </c>
      <c r="K80" s="26">
        <f>VLOOKUP(F80,'[1]ETCA-II-13'!$D$9:$I$171,6,FALSE)</f>
        <v>269051.09000000003</v>
      </c>
      <c r="L80" s="28">
        <f>VLOOKUP(F80,[2]Sheet2!$A$2:$C$171,3,FALSE)</f>
        <v>168514.81</v>
      </c>
      <c r="M80" s="26">
        <f>VLOOKUP(F80,'[1]ETCA-II-13'!$D$9:$J$171,7,FALSE)</f>
        <v>168514.81</v>
      </c>
      <c r="N80" s="9"/>
      <c r="O80" s="10" t="s">
        <v>226</v>
      </c>
      <c r="P80" t="s">
        <v>55</v>
      </c>
      <c r="Q80" s="11">
        <v>44124</v>
      </c>
      <c r="R80" s="11">
        <v>44104</v>
      </c>
      <c r="S80" t="s">
        <v>56</v>
      </c>
    </row>
    <row r="81" spans="1:19" x14ac:dyDescent="0.25">
      <c r="A81" s="5">
        <v>2020</v>
      </c>
      <c r="B81" s="6">
        <v>44013</v>
      </c>
      <c r="C81" s="6">
        <v>44104</v>
      </c>
      <c r="D81" s="23">
        <v>2000</v>
      </c>
      <c r="E81" s="24" t="s">
        <v>96</v>
      </c>
      <c r="F81" s="12">
        <v>29501</v>
      </c>
      <c r="G81" s="13" t="s">
        <v>130</v>
      </c>
      <c r="H81" s="26">
        <v>6720000.0099999998</v>
      </c>
      <c r="I81" s="26">
        <v>9006136.1699999999</v>
      </c>
      <c r="J81" s="27">
        <v>6744424.7400000012</v>
      </c>
      <c r="K81" s="26">
        <f>VLOOKUP(F81,'[1]ETCA-II-13'!$D$9:$I$171,6,FALSE)</f>
        <v>5591752.21</v>
      </c>
      <c r="L81" s="28">
        <f>VLOOKUP(F81,[2]Sheet2!$A$2:$C$171,3,FALSE)</f>
        <v>3614510.5199999991</v>
      </c>
      <c r="M81" s="26">
        <f>VLOOKUP(F81,'[1]ETCA-II-13'!$D$9:$J$171,7,FALSE)</f>
        <v>3502622.7200000002</v>
      </c>
      <c r="N81" s="9"/>
      <c r="O81" s="10" t="s">
        <v>226</v>
      </c>
      <c r="P81" t="s">
        <v>55</v>
      </c>
      <c r="Q81" s="11">
        <v>44124</v>
      </c>
      <c r="R81" s="11">
        <v>44104</v>
      </c>
      <c r="S81" t="s">
        <v>56</v>
      </c>
    </row>
    <row r="82" spans="1:19" x14ac:dyDescent="0.25">
      <c r="A82" s="5">
        <v>2020</v>
      </c>
      <c r="B82" s="6">
        <v>44013</v>
      </c>
      <c r="C82" s="6">
        <v>44104</v>
      </c>
      <c r="D82" s="23">
        <v>2000</v>
      </c>
      <c r="E82" s="24" t="s">
        <v>96</v>
      </c>
      <c r="F82" s="12">
        <v>29601</v>
      </c>
      <c r="G82" s="13" t="s">
        <v>131</v>
      </c>
      <c r="H82" s="26">
        <v>120000</v>
      </c>
      <c r="I82" s="26">
        <v>107509.54000000001</v>
      </c>
      <c r="J82" s="27">
        <v>4308.3999999999996</v>
      </c>
      <c r="K82" s="26">
        <f>VLOOKUP(F82,'[1]ETCA-II-13'!$D$9:$I$171,6,FALSE)</f>
        <v>4308.3999999999996</v>
      </c>
      <c r="L82" s="28">
        <f>VLOOKUP(F82,[2]Sheet2!$A$2:$C$171,3,FALSE)</f>
        <v>4308.3999999999996</v>
      </c>
      <c r="M82" s="26">
        <f>VLOOKUP(F82,'[1]ETCA-II-13'!$D$9:$J$171,7,FALSE)</f>
        <v>4308.3999999999996</v>
      </c>
      <c r="N82" s="9"/>
      <c r="O82" s="10" t="s">
        <v>226</v>
      </c>
      <c r="P82" t="s">
        <v>55</v>
      </c>
      <c r="Q82" s="11">
        <v>44124</v>
      </c>
      <c r="R82" s="11">
        <v>44104</v>
      </c>
      <c r="S82" t="s">
        <v>56</v>
      </c>
    </row>
    <row r="83" spans="1:19" x14ac:dyDescent="0.25">
      <c r="A83" s="5">
        <v>2020</v>
      </c>
      <c r="B83" s="6">
        <v>44013</v>
      </c>
      <c r="C83" s="6">
        <v>44104</v>
      </c>
      <c r="D83" s="23">
        <v>2000</v>
      </c>
      <c r="E83" s="24" t="s">
        <v>96</v>
      </c>
      <c r="F83" s="12">
        <v>29801</v>
      </c>
      <c r="G83" s="13" t="s">
        <v>132</v>
      </c>
      <c r="H83" s="26">
        <v>144000</v>
      </c>
      <c r="I83" s="26">
        <v>193824.65</v>
      </c>
      <c r="J83" s="27">
        <v>86018.45</v>
      </c>
      <c r="K83" s="26">
        <f>VLOOKUP(F83,'[1]ETCA-II-13'!$D$9:$I$171,6,FALSE)</f>
        <v>86018.45</v>
      </c>
      <c r="L83" s="28">
        <f>VLOOKUP(F83,[2]Sheet2!$A$2:$C$171,3,FALSE)</f>
        <v>86018.45</v>
      </c>
      <c r="M83" s="26">
        <f>VLOOKUP(F83,'[1]ETCA-II-13'!$D$9:$J$171,7,FALSE)</f>
        <v>86018.45</v>
      </c>
      <c r="N83" s="9"/>
      <c r="O83" s="10" t="s">
        <v>226</v>
      </c>
      <c r="P83" t="s">
        <v>55</v>
      </c>
      <c r="Q83" s="11">
        <v>44124</v>
      </c>
      <c r="R83" s="11">
        <v>44104</v>
      </c>
      <c r="S83" t="s">
        <v>56</v>
      </c>
    </row>
    <row r="84" spans="1:19" x14ac:dyDescent="0.25">
      <c r="A84" s="5">
        <v>2020</v>
      </c>
      <c r="B84" s="6">
        <v>44013</v>
      </c>
      <c r="C84" s="6">
        <v>44104</v>
      </c>
      <c r="D84" s="23">
        <v>2000</v>
      </c>
      <c r="E84" s="24" t="s">
        <v>96</v>
      </c>
      <c r="F84" s="14">
        <v>29901</v>
      </c>
      <c r="G84" s="13" t="s">
        <v>133</v>
      </c>
      <c r="H84" s="26">
        <v>393600</v>
      </c>
      <c r="I84" s="26">
        <v>179100</v>
      </c>
      <c r="J84" s="27">
        <v>15584.34</v>
      </c>
      <c r="K84" s="26">
        <f>VLOOKUP(F84,'[1]ETCA-II-13'!$D$9:$I$171,6,FALSE)</f>
        <v>6097.99</v>
      </c>
      <c r="L84" s="28">
        <f>VLOOKUP(F84,[2]Sheet2!$A$2:$C$171,3,FALSE)</f>
        <v>4099</v>
      </c>
      <c r="M84" s="26">
        <f>VLOOKUP(F84,'[1]ETCA-II-13'!$D$9:$J$171,7,FALSE)</f>
        <v>4099</v>
      </c>
      <c r="N84" s="9"/>
      <c r="O84" s="10" t="s">
        <v>226</v>
      </c>
      <c r="P84" t="s">
        <v>55</v>
      </c>
      <c r="Q84" s="11">
        <v>44124</v>
      </c>
      <c r="R84" s="11">
        <v>44104</v>
      </c>
      <c r="S84" t="s">
        <v>56</v>
      </c>
    </row>
    <row r="85" spans="1:19" x14ac:dyDescent="0.25">
      <c r="A85" s="5">
        <v>2020</v>
      </c>
      <c r="B85" s="6">
        <v>44013</v>
      </c>
      <c r="C85" s="6">
        <v>44104</v>
      </c>
      <c r="D85" s="23">
        <v>3000</v>
      </c>
      <c r="E85" s="24" t="s">
        <v>134</v>
      </c>
      <c r="F85" s="12">
        <v>31101</v>
      </c>
      <c r="G85" s="13" t="s">
        <v>135</v>
      </c>
      <c r="H85" s="26">
        <v>19280775.739999998</v>
      </c>
      <c r="I85" s="26">
        <v>19752193.959999997</v>
      </c>
      <c r="J85" s="27">
        <v>13603484</v>
      </c>
      <c r="K85" s="26">
        <f>VLOOKUP(F85,'[1]ETCA-II-13'!$D$9:$I$171,6,FALSE)</f>
        <v>11333629</v>
      </c>
      <c r="L85" s="28">
        <f>VLOOKUP(F85,[2]Sheet2!$A$2:$C$171,3,FALSE)</f>
        <v>11321407</v>
      </c>
      <c r="M85" s="26">
        <f>VLOOKUP(F85,'[1]ETCA-II-13'!$D$9:$J$171,7,FALSE)</f>
        <v>11321407</v>
      </c>
      <c r="N85" s="9"/>
      <c r="O85" s="10" t="s">
        <v>226</v>
      </c>
      <c r="P85" t="s">
        <v>55</v>
      </c>
      <c r="Q85" s="11">
        <v>44124</v>
      </c>
      <c r="R85" s="11">
        <v>44104</v>
      </c>
      <c r="S85" t="s">
        <v>56</v>
      </c>
    </row>
    <row r="86" spans="1:19" x14ac:dyDescent="0.25">
      <c r="A86" s="5">
        <v>2020</v>
      </c>
      <c r="B86" s="6">
        <v>44013</v>
      </c>
      <c r="C86" s="6">
        <v>44104</v>
      </c>
      <c r="D86" s="23">
        <v>3000</v>
      </c>
      <c r="E86" s="24" t="s">
        <v>134</v>
      </c>
      <c r="F86" s="12">
        <v>31201</v>
      </c>
      <c r="G86" s="13" t="s">
        <v>136</v>
      </c>
      <c r="H86" s="26">
        <v>4331088</v>
      </c>
      <c r="I86" s="26">
        <v>4298887.6399999997</v>
      </c>
      <c r="J86" s="27">
        <v>2244614.7099999995</v>
      </c>
      <c r="K86" s="26">
        <f>VLOOKUP(F86,'[1]ETCA-II-13'!$D$9:$I$171,6,FALSE)</f>
        <v>2122528.4300000002</v>
      </c>
      <c r="L86" s="28">
        <f>VLOOKUP(F86,[2]Sheet2!$A$2:$C$171,3,FALSE)</f>
        <v>1569749.46</v>
      </c>
      <c r="M86" s="26">
        <f>VLOOKUP(F86,'[1]ETCA-II-13'!$D$9:$J$171,7,FALSE)</f>
        <v>1533179.5</v>
      </c>
      <c r="N86" s="9"/>
      <c r="O86" s="10" t="s">
        <v>226</v>
      </c>
      <c r="P86" t="s">
        <v>55</v>
      </c>
      <c r="Q86" s="11">
        <v>44124</v>
      </c>
      <c r="R86" s="11">
        <v>44104</v>
      </c>
      <c r="S86" t="s">
        <v>56</v>
      </c>
    </row>
    <row r="87" spans="1:19" x14ac:dyDescent="0.25">
      <c r="A87" s="5">
        <v>2020</v>
      </c>
      <c r="B87" s="6">
        <v>44013</v>
      </c>
      <c r="C87" s="6">
        <v>44104</v>
      </c>
      <c r="D87" s="23">
        <v>3000</v>
      </c>
      <c r="E87" s="24" t="s">
        <v>134</v>
      </c>
      <c r="F87" s="12">
        <v>31301</v>
      </c>
      <c r="G87" s="13" t="s">
        <v>137</v>
      </c>
      <c r="H87" s="26">
        <v>10444923.26</v>
      </c>
      <c r="I87" s="26">
        <v>11016580.449999999</v>
      </c>
      <c r="J87" s="27">
        <v>7046313.4300000016</v>
      </c>
      <c r="K87" s="26">
        <f>VLOOKUP(F87,'[1]ETCA-II-13'!$D$9:$I$171,6,FALSE)</f>
        <v>6932914.4100000001</v>
      </c>
      <c r="L87" s="28">
        <f>VLOOKUP(F87,[2]Sheet2!$A$2:$C$171,3,FALSE)</f>
        <v>3466209.78</v>
      </c>
      <c r="M87" s="26">
        <f>VLOOKUP(F87,'[1]ETCA-II-13'!$D$9:$J$171,7,FALSE)</f>
        <v>2678034.7799999998</v>
      </c>
      <c r="N87" s="9"/>
      <c r="O87" s="10" t="s">
        <v>226</v>
      </c>
      <c r="P87" t="s">
        <v>55</v>
      </c>
      <c r="Q87" s="11">
        <v>44124</v>
      </c>
      <c r="R87" s="11">
        <v>44104</v>
      </c>
      <c r="S87" t="s">
        <v>56</v>
      </c>
    </row>
    <row r="88" spans="1:19" x14ac:dyDescent="0.25">
      <c r="A88" s="5">
        <v>2020</v>
      </c>
      <c r="B88" s="6">
        <v>44013</v>
      </c>
      <c r="C88" s="6">
        <v>44104</v>
      </c>
      <c r="D88" s="23">
        <v>3000</v>
      </c>
      <c r="E88" s="24" t="s">
        <v>134</v>
      </c>
      <c r="F88" s="12">
        <v>31401</v>
      </c>
      <c r="G88" s="13" t="s">
        <v>138</v>
      </c>
      <c r="H88" s="26">
        <v>4573519.91</v>
      </c>
      <c r="I88" s="26">
        <v>3736292.17</v>
      </c>
      <c r="J88" s="27">
        <v>1303461.6099999992</v>
      </c>
      <c r="K88" s="26">
        <f>VLOOKUP(F88,'[1]ETCA-II-13'!$D$9:$I$171,6,FALSE)</f>
        <v>1303461.6100000001</v>
      </c>
      <c r="L88" s="28">
        <f>VLOOKUP(F88,[2]Sheet2!$A$2:$C$171,3,FALSE)</f>
        <v>1182135.7899999996</v>
      </c>
      <c r="M88" s="26">
        <f>VLOOKUP(F88,'[1]ETCA-II-13'!$D$9:$J$171,7,FALSE)</f>
        <v>1182135.79</v>
      </c>
      <c r="N88" s="9"/>
      <c r="O88" s="10" t="s">
        <v>226</v>
      </c>
      <c r="P88" t="s">
        <v>55</v>
      </c>
      <c r="Q88" s="11">
        <v>44124</v>
      </c>
      <c r="R88" s="11">
        <v>44104</v>
      </c>
      <c r="S88" t="s">
        <v>56</v>
      </c>
    </row>
    <row r="89" spans="1:19" x14ac:dyDescent="0.25">
      <c r="A89" s="5">
        <v>2020</v>
      </c>
      <c r="B89" s="6">
        <v>44013</v>
      </c>
      <c r="C89" s="6">
        <v>44104</v>
      </c>
      <c r="D89" s="23">
        <v>3000</v>
      </c>
      <c r="E89" s="24" t="s">
        <v>134</v>
      </c>
      <c r="F89" s="12">
        <v>31701</v>
      </c>
      <c r="G89" s="13" t="s">
        <v>139</v>
      </c>
      <c r="H89" s="26">
        <v>1105836.83</v>
      </c>
      <c r="I89" s="26">
        <v>2117488.87</v>
      </c>
      <c r="J89" s="27">
        <v>694649.84000000008</v>
      </c>
      <c r="K89" s="26">
        <f>VLOOKUP(F89,'[1]ETCA-II-13'!$D$9:$I$171,6,FALSE)</f>
        <v>694649.84</v>
      </c>
      <c r="L89" s="28">
        <f>VLOOKUP(F89,[2]Sheet2!$A$2:$C$171,3,FALSE)</f>
        <v>681928.1</v>
      </c>
      <c r="M89" s="26">
        <f>VLOOKUP(F89,'[1]ETCA-II-13'!$D$9:$J$171,7,FALSE)</f>
        <v>678110.1</v>
      </c>
      <c r="N89" s="9"/>
      <c r="O89" s="10" t="s">
        <v>226</v>
      </c>
      <c r="P89" t="s">
        <v>55</v>
      </c>
      <c r="Q89" s="11">
        <v>44124</v>
      </c>
      <c r="R89" s="11">
        <v>44104</v>
      </c>
      <c r="S89" t="s">
        <v>56</v>
      </c>
    </row>
    <row r="90" spans="1:19" x14ac:dyDescent="0.25">
      <c r="A90" s="5">
        <v>2020</v>
      </c>
      <c r="B90" s="6">
        <v>44013</v>
      </c>
      <c r="C90" s="6">
        <v>44104</v>
      </c>
      <c r="D90" s="23">
        <v>3000</v>
      </c>
      <c r="E90" s="24" t="s">
        <v>134</v>
      </c>
      <c r="F90" s="12">
        <v>31801</v>
      </c>
      <c r="G90" s="13" t="s">
        <v>140</v>
      </c>
      <c r="H90" s="26">
        <v>145296</v>
      </c>
      <c r="I90" s="26">
        <v>146756</v>
      </c>
      <c r="J90" s="27">
        <v>60778.11</v>
      </c>
      <c r="K90" s="26">
        <f>VLOOKUP(F90,'[1]ETCA-II-13'!$D$9:$I$171,6,FALSE)</f>
        <v>60778.11</v>
      </c>
      <c r="L90" s="28">
        <f>VLOOKUP(F90,[2]Sheet2!$A$2:$C$171,3,FALSE)</f>
        <v>56284.63</v>
      </c>
      <c r="M90" s="26">
        <f>VLOOKUP(F90,'[1]ETCA-II-13'!$D$9:$J$171,7,FALSE)</f>
        <v>56284.63</v>
      </c>
      <c r="N90" s="9"/>
      <c r="O90" s="10" t="s">
        <v>226</v>
      </c>
      <c r="P90" t="s">
        <v>55</v>
      </c>
      <c r="Q90" s="11">
        <v>44124</v>
      </c>
      <c r="R90" s="11">
        <v>44104</v>
      </c>
      <c r="S90" t="s">
        <v>56</v>
      </c>
    </row>
    <row r="91" spans="1:19" x14ac:dyDescent="0.25">
      <c r="A91" s="5">
        <v>2020</v>
      </c>
      <c r="B91" s="6">
        <v>44013</v>
      </c>
      <c r="C91" s="6">
        <v>44104</v>
      </c>
      <c r="D91" s="23">
        <v>3000</v>
      </c>
      <c r="E91" s="24" t="s">
        <v>134</v>
      </c>
      <c r="F91" s="12">
        <v>32201</v>
      </c>
      <c r="G91" s="13" t="s">
        <v>141</v>
      </c>
      <c r="H91" s="26">
        <v>14195170.449999999</v>
      </c>
      <c r="I91" s="26">
        <v>12902491.989999998</v>
      </c>
      <c r="J91" s="27">
        <v>11278686.689999998</v>
      </c>
      <c r="K91" s="26">
        <f>VLOOKUP(F91,'[1]ETCA-II-13'!$D$9:$I$171,6,FALSE)</f>
        <v>9051389.9600000009</v>
      </c>
      <c r="L91" s="28">
        <f>VLOOKUP(F91,[2]Sheet2!$A$2:$C$171,3,FALSE)</f>
        <v>2080751.54</v>
      </c>
      <c r="M91" s="26">
        <f>VLOOKUP(F91,'[1]ETCA-II-13'!$D$9:$J$171,7,FALSE)</f>
        <v>2012875.86</v>
      </c>
      <c r="N91" s="9"/>
      <c r="O91" s="10" t="s">
        <v>226</v>
      </c>
      <c r="P91" t="s">
        <v>55</v>
      </c>
      <c r="Q91" s="11">
        <v>44124</v>
      </c>
      <c r="R91" s="11">
        <v>44104</v>
      </c>
      <c r="S91" t="s">
        <v>56</v>
      </c>
    </row>
    <row r="92" spans="1:19" x14ac:dyDescent="0.25">
      <c r="A92" s="5">
        <v>2020</v>
      </c>
      <c r="B92" s="6">
        <v>44013</v>
      </c>
      <c r="C92" s="6">
        <v>44104</v>
      </c>
      <c r="D92" s="23">
        <v>3000</v>
      </c>
      <c r="E92" s="24" t="s">
        <v>134</v>
      </c>
      <c r="F92" s="12">
        <v>32301</v>
      </c>
      <c r="G92" s="13" t="s">
        <v>142</v>
      </c>
      <c r="H92" s="26">
        <v>3818696.9</v>
      </c>
      <c r="I92" s="26">
        <v>3500186.81</v>
      </c>
      <c r="J92" s="27">
        <v>752263.9</v>
      </c>
      <c r="K92" s="26">
        <f>VLOOKUP(F92,'[1]ETCA-II-13'!$D$9:$I$171,6,FALSE)</f>
        <v>710868.9</v>
      </c>
      <c r="L92" s="28">
        <f>VLOOKUP(F92,[2]Sheet2!$A$2:$C$171,3,FALSE)</f>
        <v>516655.9</v>
      </c>
      <c r="M92" s="26">
        <f>VLOOKUP(F92,'[1]ETCA-II-13'!$D$9:$J$171,7,FALSE)</f>
        <v>516655.9</v>
      </c>
      <c r="N92" s="9"/>
      <c r="O92" s="10" t="s">
        <v>226</v>
      </c>
      <c r="P92" t="s">
        <v>55</v>
      </c>
      <c r="Q92" s="11">
        <v>44124</v>
      </c>
      <c r="R92" s="11">
        <v>44104</v>
      </c>
      <c r="S92" t="s">
        <v>56</v>
      </c>
    </row>
    <row r="93" spans="1:19" x14ac:dyDescent="0.25">
      <c r="A93" s="5">
        <v>2020</v>
      </c>
      <c r="B93" s="6">
        <v>44013</v>
      </c>
      <c r="C93" s="6">
        <v>44104</v>
      </c>
      <c r="D93" s="23">
        <v>3000</v>
      </c>
      <c r="E93" s="24" t="s">
        <v>134</v>
      </c>
      <c r="F93" s="12">
        <v>32401</v>
      </c>
      <c r="G93" s="13" t="s">
        <v>143</v>
      </c>
      <c r="H93" s="26">
        <v>0</v>
      </c>
      <c r="I93" s="26">
        <v>1910283.98</v>
      </c>
      <c r="J93" s="27">
        <v>1187433.98</v>
      </c>
      <c r="K93" s="26">
        <f>VLOOKUP(F93,'[1]ETCA-II-13'!$D$9:$I$171,6,FALSE)</f>
        <v>848019.14</v>
      </c>
      <c r="L93" s="28">
        <f>VLOOKUP(F93,[2]Sheet2!$A$2:$C$171,3,FALSE)</f>
        <v>571435.70000000007</v>
      </c>
      <c r="M93" s="26">
        <f>VLOOKUP(F93,'[1]ETCA-II-13'!$D$9:$J$171,7,FALSE)</f>
        <v>530835.69999999995</v>
      </c>
      <c r="N93" s="9"/>
      <c r="O93" s="10" t="s">
        <v>226</v>
      </c>
      <c r="P93" t="s">
        <v>55</v>
      </c>
      <c r="Q93" s="11">
        <v>44124</v>
      </c>
      <c r="R93" s="11">
        <v>44104</v>
      </c>
      <c r="S93" t="s">
        <v>56</v>
      </c>
    </row>
    <row r="94" spans="1:19" x14ac:dyDescent="0.25">
      <c r="A94" s="5">
        <v>2020</v>
      </c>
      <c r="B94" s="6">
        <v>44013</v>
      </c>
      <c r="C94" s="6">
        <v>44104</v>
      </c>
      <c r="D94" s="23">
        <v>3000</v>
      </c>
      <c r="E94" s="24" t="s">
        <v>134</v>
      </c>
      <c r="F94" s="12">
        <v>32501</v>
      </c>
      <c r="G94" s="13" t="s">
        <v>144</v>
      </c>
      <c r="H94" s="26">
        <v>307200</v>
      </c>
      <c r="I94" s="26">
        <v>307200</v>
      </c>
      <c r="J94" s="27">
        <v>17400</v>
      </c>
      <c r="K94" s="26">
        <f>VLOOKUP(F94,'[1]ETCA-II-13'!$D$9:$I$171,6,FALSE)</f>
        <v>17400</v>
      </c>
      <c r="L94" s="28">
        <f>VLOOKUP(F94,[2]Sheet2!$A$2:$C$171,3,FALSE)</f>
        <v>0</v>
      </c>
      <c r="M94" s="26">
        <f>VLOOKUP(F94,'[1]ETCA-II-13'!$D$9:$J$171,7,FALSE)</f>
        <v>0</v>
      </c>
      <c r="N94" s="9"/>
      <c r="O94" s="10" t="s">
        <v>226</v>
      </c>
      <c r="P94" t="s">
        <v>55</v>
      </c>
      <c r="Q94" s="11">
        <v>44124</v>
      </c>
      <c r="R94" s="11">
        <v>44104</v>
      </c>
      <c r="S94" t="s">
        <v>56</v>
      </c>
    </row>
    <row r="95" spans="1:19" x14ac:dyDescent="0.25">
      <c r="A95" s="5">
        <v>2020</v>
      </c>
      <c r="B95" s="6">
        <v>44013</v>
      </c>
      <c r="C95" s="6">
        <v>44104</v>
      </c>
      <c r="D95" s="23">
        <v>3000</v>
      </c>
      <c r="E95" s="24" t="s">
        <v>134</v>
      </c>
      <c r="F95" s="12">
        <v>32601</v>
      </c>
      <c r="G95" s="13" t="s">
        <v>145</v>
      </c>
      <c r="H95" s="26">
        <v>0</v>
      </c>
      <c r="I95" s="26">
        <v>74240</v>
      </c>
      <c r="J95" s="27">
        <v>55680</v>
      </c>
      <c r="K95" s="26">
        <f>VLOOKUP(F95,'[1]ETCA-II-13'!$D$9:$I$171,6,FALSE)</f>
        <v>0</v>
      </c>
      <c r="L95" s="28">
        <f>VLOOKUP(F95,[2]Sheet2!$A$2:$C$171,3,FALSE)</f>
        <v>0</v>
      </c>
      <c r="M95" s="26">
        <f>VLOOKUP(F95,'[1]ETCA-II-13'!$D$9:$J$171,7,FALSE)</f>
        <v>0</v>
      </c>
      <c r="N95" s="9"/>
      <c r="O95" s="10" t="s">
        <v>226</v>
      </c>
      <c r="P95" t="s">
        <v>55</v>
      </c>
      <c r="Q95" s="11">
        <v>44124</v>
      </c>
      <c r="R95" s="11">
        <v>44104</v>
      </c>
      <c r="S95" t="s">
        <v>56</v>
      </c>
    </row>
    <row r="96" spans="1:19" x14ac:dyDescent="0.25">
      <c r="A96" s="5">
        <v>2020</v>
      </c>
      <c r="B96" s="6">
        <v>44013</v>
      </c>
      <c r="C96" s="6">
        <v>44104</v>
      </c>
      <c r="D96" s="23">
        <v>3000</v>
      </c>
      <c r="E96" s="24" t="s">
        <v>134</v>
      </c>
      <c r="F96" s="12">
        <v>33101</v>
      </c>
      <c r="G96" s="13" t="s">
        <v>146</v>
      </c>
      <c r="H96" s="26">
        <v>10272000</v>
      </c>
      <c r="I96" s="26">
        <v>499355.73000000045</v>
      </c>
      <c r="J96" s="27">
        <v>263900</v>
      </c>
      <c r="K96" s="26">
        <f>VLOOKUP(F96,'[1]ETCA-II-13'!$D$9:$I$171,6,FALSE)</f>
        <v>263900</v>
      </c>
      <c r="L96" s="28">
        <f>VLOOKUP(F96,[2]Sheet2!$A$2:$C$171,3,FALSE)</f>
        <v>263900</v>
      </c>
      <c r="M96" s="26">
        <f>VLOOKUP(F96,'[1]ETCA-II-13'!$D$9:$J$171,7,FALSE)</f>
        <v>263900</v>
      </c>
      <c r="N96" s="9"/>
      <c r="O96" s="10" t="s">
        <v>226</v>
      </c>
      <c r="P96" t="s">
        <v>55</v>
      </c>
      <c r="Q96" s="11">
        <v>44124</v>
      </c>
      <c r="R96" s="11">
        <v>44104</v>
      </c>
      <c r="S96" t="s">
        <v>56</v>
      </c>
    </row>
    <row r="97" spans="1:19" x14ac:dyDescent="0.25">
      <c r="A97" s="5">
        <v>2020</v>
      </c>
      <c r="B97" s="6">
        <v>44013</v>
      </c>
      <c r="C97" s="6">
        <v>44104</v>
      </c>
      <c r="D97" s="23">
        <v>3000</v>
      </c>
      <c r="E97" s="24" t="s">
        <v>134</v>
      </c>
      <c r="F97" s="12">
        <v>33301</v>
      </c>
      <c r="G97" s="13" t="s">
        <v>147</v>
      </c>
      <c r="H97" s="26">
        <v>871488</v>
      </c>
      <c r="I97" s="26">
        <v>830533</v>
      </c>
      <c r="J97" s="27">
        <v>0</v>
      </c>
      <c r="K97" s="26">
        <f>VLOOKUP(F97,'[1]ETCA-II-13'!$D$9:$I$171,6,FALSE)</f>
        <v>0</v>
      </c>
      <c r="L97" s="28">
        <f>VLOOKUP(F97,[2]Sheet2!$A$2:$C$171,3,FALSE)</f>
        <v>0</v>
      </c>
      <c r="M97" s="26">
        <f>VLOOKUP(F97,'[1]ETCA-II-13'!$D$9:$J$171,7,FALSE)</f>
        <v>0</v>
      </c>
      <c r="N97" s="9"/>
      <c r="O97" s="10" t="s">
        <v>226</v>
      </c>
      <c r="P97" t="s">
        <v>55</v>
      </c>
      <c r="Q97" s="11">
        <v>44124</v>
      </c>
      <c r="R97" s="11">
        <v>44104</v>
      </c>
      <c r="S97" t="s">
        <v>56</v>
      </c>
    </row>
    <row r="98" spans="1:19" x14ac:dyDescent="0.25">
      <c r="A98" s="5">
        <v>2020</v>
      </c>
      <c r="B98" s="6">
        <v>44013</v>
      </c>
      <c r="C98" s="6">
        <v>44104</v>
      </c>
      <c r="D98" s="23">
        <v>3000</v>
      </c>
      <c r="E98" s="24" t="s">
        <v>134</v>
      </c>
      <c r="F98" s="12">
        <v>33302</v>
      </c>
      <c r="G98" s="13" t="s">
        <v>148</v>
      </c>
      <c r="H98" s="26">
        <v>15660936.09</v>
      </c>
      <c r="I98" s="26">
        <v>14175979.85</v>
      </c>
      <c r="J98" s="27">
        <v>7366355.2300000004</v>
      </c>
      <c r="K98" s="26">
        <f>VLOOKUP(F98,'[1]ETCA-II-13'!$D$9:$I$171,6,FALSE)</f>
        <v>6872102.4299999997</v>
      </c>
      <c r="L98" s="28">
        <f>VLOOKUP(F98,[2]Sheet2!$A$2:$C$171,3,FALSE)</f>
        <v>3142702.4299999997</v>
      </c>
      <c r="M98" s="26">
        <f>VLOOKUP(F98,'[1]ETCA-II-13'!$D$9:$J$171,7,FALSE)</f>
        <v>3142702.43</v>
      </c>
      <c r="N98" s="9"/>
      <c r="O98" s="10" t="s">
        <v>226</v>
      </c>
      <c r="P98" t="s">
        <v>55</v>
      </c>
      <c r="Q98" s="11">
        <v>44124</v>
      </c>
      <c r="R98" s="11">
        <v>44104</v>
      </c>
      <c r="S98" t="s">
        <v>56</v>
      </c>
    </row>
    <row r="99" spans="1:19" x14ac:dyDescent="0.25">
      <c r="A99" s="5">
        <v>2020</v>
      </c>
      <c r="B99" s="6">
        <v>44013</v>
      </c>
      <c r="C99" s="6">
        <v>44104</v>
      </c>
      <c r="D99" s="23">
        <v>3000</v>
      </c>
      <c r="E99" s="24" t="s">
        <v>134</v>
      </c>
      <c r="F99" s="12">
        <v>33401</v>
      </c>
      <c r="G99" s="13" t="s">
        <v>149</v>
      </c>
      <c r="H99" s="26">
        <v>3994858.18</v>
      </c>
      <c r="I99" s="26">
        <v>2855631.1100000003</v>
      </c>
      <c r="J99" s="27">
        <v>291149.22000000003</v>
      </c>
      <c r="K99" s="26">
        <f>VLOOKUP(F99,'[1]ETCA-II-13'!$D$9:$I$171,6,FALSE)</f>
        <v>291149.21999999997</v>
      </c>
      <c r="L99" s="28">
        <f>VLOOKUP(F99,[2]Sheet2!$A$2:$C$171,3,FALSE)</f>
        <v>55489.43</v>
      </c>
      <c r="M99" s="26">
        <f>VLOOKUP(F99,'[1]ETCA-II-13'!$D$9:$J$171,7,FALSE)</f>
        <v>50679.43</v>
      </c>
      <c r="N99" s="9"/>
      <c r="O99" s="10" t="s">
        <v>226</v>
      </c>
      <c r="P99" t="s">
        <v>55</v>
      </c>
      <c r="Q99" s="11">
        <v>44124</v>
      </c>
      <c r="R99" s="11">
        <v>44104</v>
      </c>
      <c r="S99" t="s">
        <v>56</v>
      </c>
    </row>
    <row r="100" spans="1:19" x14ac:dyDescent="0.25">
      <c r="A100" s="5">
        <v>2020</v>
      </c>
      <c r="B100" s="6">
        <v>44013</v>
      </c>
      <c r="C100" s="6">
        <v>44104</v>
      </c>
      <c r="D100" s="23">
        <v>3000</v>
      </c>
      <c r="E100" s="24" t="s">
        <v>134</v>
      </c>
      <c r="F100" s="12">
        <v>33603</v>
      </c>
      <c r="G100" s="13" t="s">
        <v>150</v>
      </c>
      <c r="H100" s="26">
        <v>1294080</v>
      </c>
      <c r="I100" s="26">
        <v>1299223.26</v>
      </c>
      <c r="J100" s="27">
        <v>647832.65</v>
      </c>
      <c r="K100" s="26">
        <f>VLOOKUP(F100,'[1]ETCA-II-13'!$D$9:$I$171,6,FALSE)</f>
        <v>489159.32</v>
      </c>
      <c r="L100" s="28">
        <f>VLOOKUP(F100,[2]Sheet2!$A$2:$C$171,3,FALSE)</f>
        <v>247014.9</v>
      </c>
      <c r="M100" s="26">
        <f>VLOOKUP(F100,'[1]ETCA-II-13'!$D$9:$J$171,7,FALSE)</f>
        <v>247014.9</v>
      </c>
      <c r="N100" s="9"/>
      <c r="O100" s="10" t="s">
        <v>226</v>
      </c>
      <c r="P100" t="s">
        <v>55</v>
      </c>
      <c r="Q100" s="11">
        <v>44124</v>
      </c>
      <c r="R100" s="11">
        <v>44104</v>
      </c>
      <c r="S100" t="s">
        <v>56</v>
      </c>
    </row>
    <row r="101" spans="1:19" x14ac:dyDescent="0.25">
      <c r="A101" s="5">
        <v>2020</v>
      </c>
      <c r="B101" s="6">
        <v>44013</v>
      </c>
      <c r="C101" s="6">
        <v>44104</v>
      </c>
      <c r="D101" s="23">
        <v>3000</v>
      </c>
      <c r="E101" s="24" t="s">
        <v>134</v>
      </c>
      <c r="F101" s="12">
        <v>33606</v>
      </c>
      <c r="G101" s="13" t="s">
        <v>151</v>
      </c>
      <c r="H101" s="26">
        <v>4654195.2</v>
      </c>
      <c r="I101" s="26">
        <v>790800.21</v>
      </c>
      <c r="J101" s="27">
        <v>12183.81</v>
      </c>
      <c r="K101" s="26">
        <f>VLOOKUP(F101,'[1]ETCA-II-13'!$D$9:$I$171,6,FALSE)</f>
        <v>12183.81</v>
      </c>
      <c r="L101" s="28">
        <f>VLOOKUP(F101,[2]Sheet2!$A$2:$C$171,3,FALSE)</f>
        <v>12183.81</v>
      </c>
      <c r="M101" s="26">
        <f>VLOOKUP(F101,'[1]ETCA-II-13'!$D$9:$J$171,7,FALSE)</f>
        <v>12183.81</v>
      </c>
      <c r="N101" s="9"/>
      <c r="O101" s="10" t="s">
        <v>226</v>
      </c>
      <c r="P101" t="s">
        <v>55</v>
      </c>
      <c r="Q101" s="11">
        <v>44124</v>
      </c>
      <c r="R101" s="11">
        <v>44104</v>
      </c>
      <c r="S101" t="s">
        <v>56</v>
      </c>
    </row>
    <row r="102" spans="1:19" x14ac:dyDescent="0.25">
      <c r="A102" s="5">
        <v>2020</v>
      </c>
      <c r="B102" s="6">
        <v>44013</v>
      </c>
      <c r="C102" s="6">
        <v>44104</v>
      </c>
      <c r="D102" s="23">
        <v>3000</v>
      </c>
      <c r="E102" s="24" t="s">
        <v>134</v>
      </c>
      <c r="F102" s="12">
        <v>33608</v>
      </c>
      <c r="G102" s="13" t="s">
        <v>152</v>
      </c>
      <c r="H102" s="26">
        <v>0</v>
      </c>
      <c r="I102" s="26">
        <v>3942442.2</v>
      </c>
      <c r="J102" s="27">
        <v>1334817.8099999998</v>
      </c>
      <c r="K102" s="26">
        <f>VLOOKUP(F102,'[1]ETCA-II-13'!$D$9:$I$171,6,FALSE)</f>
        <v>1334817.81</v>
      </c>
      <c r="L102" s="28">
        <f>VLOOKUP(F102,[2]Sheet2!$A$2:$C$171,3,FALSE)</f>
        <v>976744.20000000007</v>
      </c>
      <c r="M102" s="26">
        <f>VLOOKUP(F102,'[1]ETCA-II-13'!$D$9:$J$171,7,FALSE)</f>
        <v>976744.2</v>
      </c>
      <c r="N102" s="9"/>
      <c r="O102" s="10" t="s">
        <v>226</v>
      </c>
      <c r="P102" t="s">
        <v>55</v>
      </c>
      <c r="Q102" s="11">
        <v>44124</v>
      </c>
      <c r="R102" s="11">
        <v>44104</v>
      </c>
      <c r="S102" t="s">
        <v>56</v>
      </c>
    </row>
    <row r="103" spans="1:19" x14ac:dyDescent="0.25">
      <c r="A103" s="5">
        <v>2020</v>
      </c>
      <c r="B103" s="6">
        <v>44013</v>
      </c>
      <c r="C103" s="6">
        <v>44104</v>
      </c>
      <c r="D103" s="23">
        <v>3000</v>
      </c>
      <c r="E103" s="24" t="s">
        <v>134</v>
      </c>
      <c r="F103" s="12">
        <v>33801</v>
      </c>
      <c r="G103" s="13" t="s">
        <v>153</v>
      </c>
      <c r="H103" s="26">
        <v>8015394.0800000001</v>
      </c>
      <c r="I103" s="26">
        <v>7954060.2300000004</v>
      </c>
      <c r="J103" s="27">
        <v>3271547.3800000004</v>
      </c>
      <c r="K103" s="26">
        <f>VLOOKUP(F103,'[1]ETCA-II-13'!$D$9:$I$171,6,FALSE)</f>
        <v>2751287.38</v>
      </c>
      <c r="L103" s="28">
        <f>VLOOKUP(F103,[2]Sheet2!$A$2:$C$171,3,FALSE)</f>
        <v>1128634.23</v>
      </c>
      <c r="M103" s="26">
        <f>VLOOKUP(F103,'[1]ETCA-II-13'!$D$9:$J$171,7,FALSE)</f>
        <v>1128634.23</v>
      </c>
      <c r="N103" s="9"/>
      <c r="O103" s="10" t="s">
        <v>226</v>
      </c>
      <c r="P103" t="s">
        <v>55</v>
      </c>
      <c r="Q103" s="11">
        <v>44124</v>
      </c>
      <c r="R103" s="11">
        <v>44104</v>
      </c>
      <c r="S103" t="s">
        <v>56</v>
      </c>
    </row>
    <row r="104" spans="1:19" x14ac:dyDescent="0.25">
      <c r="A104" s="5">
        <v>2020</v>
      </c>
      <c r="B104" s="6">
        <v>44013</v>
      </c>
      <c r="C104" s="6">
        <v>44104</v>
      </c>
      <c r="D104" s="23">
        <v>3000</v>
      </c>
      <c r="E104" s="24" t="s">
        <v>134</v>
      </c>
      <c r="F104" s="12">
        <v>34101</v>
      </c>
      <c r="G104" s="13" t="s">
        <v>154</v>
      </c>
      <c r="H104" s="26">
        <v>4116480</v>
      </c>
      <c r="I104" s="26">
        <v>12920534.449999999</v>
      </c>
      <c r="J104" s="27">
        <v>12414247.390000001</v>
      </c>
      <c r="K104" s="26">
        <f>VLOOKUP(F104,'[1]ETCA-II-13'!$D$9:$I$171,6,FALSE)</f>
        <v>12414247.390000001</v>
      </c>
      <c r="L104" s="28">
        <f>VLOOKUP(F104,[2]Sheet2!$A$2:$C$171,3,FALSE)</f>
        <v>12414247.390000001</v>
      </c>
      <c r="M104" s="26">
        <f>VLOOKUP(F104,'[1]ETCA-II-13'!$D$9:$J$171,7,FALSE)</f>
        <v>12414247.390000001</v>
      </c>
      <c r="N104" s="9"/>
      <c r="O104" s="10" t="s">
        <v>226</v>
      </c>
      <c r="P104" t="s">
        <v>55</v>
      </c>
      <c r="Q104" s="11">
        <v>44124</v>
      </c>
      <c r="R104" s="11">
        <v>44104</v>
      </c>
      <c r="S104" t="s">
        <v>56</v>
      </c>
    </row>
    <row r="105" spans="1:19" x14ac:dyDescent="0.25">
      <c r="A105" s="5">
        <v>2020</v>
      </c>
      <c r="B105" s="6">
        <v>44013</v>
      </c>
      <c r="C105" s="6">
        <v>44104</v>
      </c>
      <c r="D105" s="23">
        <v>3000</v>
      </c>
      <c r="E105" s="24" t="s">
        <v>134</v>
      </c>
      <c r="F105" s="12">
        <v>34401</v>
      </c>
      <c r="G105" s="13" t="s">
        <v>155</v>
      </c>
      <c r="H105" s="26">
        <v>1261150.4099999999</v>
      </c>
      <c r="I105" s="26">
        <v>1261265.45</v>
      </c>
      <c r="J105" s="27">
        <v>599932.47000000009</v>
      </c>
      <c r="K105" s="26">
        <f>VLOOKUP(F105,'[1]ETCA-II-13'!$D$9:$I$171,6,FALSE)</f>
        <v>599932.47</v>
      </c>
      <c r="L105" s="28">
        <f>VLOOKUP(F105,[2]Sheet2!$A$2:$C$171,3,FALSE)</f>
        <v>498103.8</v>
      </c>
      <c r="M105" s="26">
        <f>VLOOKUP(F105,'[1]ETCA-II-13'!$D$9:$J$171,7,FALSE)</f>
        <v>498103.8</v>
      </c>
      <c r="N105" s="9"/>
      <c r="O105" s="10" t="s">
        <v>226</v>
      </c>
      <c r="P105" t="s">
        <v>55</v>
      </c>
      <c r="Q105" s="11">
        <v>44124</v>
      </c>
      <c r="R105" s="11">
        <v>44104</v>
      </c>
      <c r="S105" t="s">
        <v>56</v>
      </c>
    </row>
    <row r="106" spans="1:19" x14ac:dyDescent="0.25">
      <c r="A106" s="5">
        <v>2020</v>
      </c>
      <c r="B106" s="6">
        <v>44013</v>
      </c>
      <c r="C106" s="6">
        <v>44104</v>
      </c>
      <c r="D106" s="23">
        <v>3000</v>
      </c>
      <c r="E106" s="24" t="s">
        <v>134</v>
      </c>
      <c r="F106" s="12">
        <v>34501</v>
      </c>
      <c r="G106" s="13" t="s">
        <v>156</v>
      </c>
      <c r="H106" s="26">
        <v>19532025.600000001</v>
      </c>
      <c r="I106" s="26">
        <v>12912782.490000002</v>
      </c>
      <c r="J106" s="27">
        <v>857399.22</v>
      </c>
      <c r="K106" s="26">
        <f>VLOOKUP(F106,'[1]ETCA-II-13'!$D$9:$I$171,6,FALSE)</f>
        <v>857399.22</v>
      </c>
      <c r="L106" s="28">
        <f>VLOOKUP(F106,[2]Sheet2!$A$2:$C$171,3,FALSE)</f>
        <v>81620.62</v>
      </c>
      <c r="M106" s="26">
        <f>VLOOKUP(F106,'[1]ETCA-II-13'!$D$9:$J$171,7,FALSE)</f>
        <v>81620.62</v>
      </c>
      <c r="N106" s="9"/>
      <c r="O106" s="10" t="s">
        <v>226</v>
      </c>
      <c r="P106" t="s">
        <v>55</v>
      </c>
      <c r="Q106" s="11">
        <v>44124</v>
      </c>
      <c r="R106" s="11">
        <v>44104</v>
      </c>
      <c r="S106" t="s">
        <v>56</v>
      </c>
    </row>
    <row r="107" spans="1:19" x14ac:dyDescent="0.25">
      <c r="A107" s="5">
        <v>2020</v>
      </c>
      <c r="B107" s="6">
        <v>44013</v>
      </c>
      <c r="C107" s="6">
        <v>44104</v>
      </c>
      <c r="D107" s="23">
        <v>3000</v>
      </c>
      <c r="E107" s="24" t="s">
        <v>134</v>
      </c>
      <c r="F107" s="12">
        <v>34701</v>
      </c>
      <c r="G107" s="13" t="s">
        <v>157</v>
      </c>
      <c r="H107" s="26">
        <v>220560</v>
      </c>
      <c r="I107" s="26">
        <v>265336.49</v>
      </c>
      <c r="J107" s="27">
        <v>133025.96</v>
      </c>
      <c r="K107" s="26">
        <f>VLOOKUP(F107,'[1]ETCA-II-13'!$D$9:$I$171,6,FALSE)</f>
        <v>133025.96</v>
      </c>
      <c r="L107" s="28">
        <f>VLOOKUP(F107,[2]Sheet2!$A$2:$C$171,3,FALSE)</f>
        <v>131855.97</v>
      </c>
      <c r="M107" s="26">
        <f>VLOOKUP(F107,'[1]ETCA-II-13'!$D$9:$J$171,7,FALSE)</f>
        <v>131855.97</v>
      </c>
      <c r="N107" s="9"/>
      <c r="O107" s="10" t="s">
        <v>226</v>
      </c>
      <c r="P107" t="s">
        <v>55</v>
      </c>
      <c r="Q107" s="11">
        <v>44124</v>
      </c>
      <c r="R107" s="11">
        <v>44104</v>
      </c>
      <c r="S107" t="s">
        <v>56</v>
      </c>
    </row>
    <row r="108" spans="1:19" x14ac:dyDescent="0.25">
      <c r="A108" s="5">
        <v>2020</v>
      </c>
      <c r="B108" s="6">
        <v>44013</v>
      </c>
      <c r="C108" s="6">
        <v>44104</v>
      </c>
      <c r="D108" s="23">
        <v>3000</v>
      </c>
      <c r="E108" s="24" t="s">
        <v>134</v>
      </c>
      <c r="F108" s="12">
        <v>35101</v>
      </c>
      <c r="G108" s="13" t="s">
        <v>158</v>
      </c>
      <c r="H108" s="26">
        <v>10107958.67</v>
      </c>
      <c r="I108" s="26">
        <v>8879285.6099999994</v>
      </c>
      <c r="J108" s="27">
        <v>5341480.7300000004</v>
      </c>
      <c r="K108" s="26">
        <f>VLOOKUP(F108,'[1]ETCA-II-13'!$D$9:$I$171,6,FALSE)</f>
        <v>5118064.47</v>
      </c>
      <c r="L108" s="28">
        <f>VLOOKUP(F108,[2]Sheet2!$A$2:$C$171,3,FALSE)</f>
        <v>4160732.29</v>
      </c>
      <c r="M108" s="26">
        <f>VLOOKUP(F108,'[1]ETCA-II-13'!$D$9:$J$171,7,FALSE)</f>
        <v>4154671.29</v>
      </c>
      <c r="N108" s="9"/>
      <c r="O108" s="10" t="s">
        <v>226</v>
      </c>
      <c r="P108" t="s">
        <v>55</v>
      </c>
      <c r="Q108" s="11">
        <v>44124</v>
      </c>
      <c r="R108" s="11">
        <v>44104</v>
      </c>
      <c r="S108" t="s">
        <v>56</v>
      </c>
    </row>
    <row r="109" spans="1:19" x14ac:dyDescent="0.25">
      <c r="A109" s="5">
        <v>2020</v>
      </c>
      <c r="B109" s="6">
        <v>44013</v>
      </c>
      <c r="C109" s="6">
        <v>44104</v>
      </c>
      <c r="D109" s="23">
        <v>3000</v>
      </c>
      <c r="E109" s="24" t="s">
        <v>134</v>
      </c>
      <c r="F109" s="12">
        <v>35201</v>
      </c>
      <c r="G109" s="13" t="s">
        <v>159</v>
      </c>
      <c r="H109" s="26">
        <v>180014.4</v>
      </c>
      <c r="I109" s="26">
        <v>287479.67</v>
      </c>
      <c r="J109" s="27">
        <v>59147.880000000005</v>
      </c>
      <c r="K109" s="26">
        <f>VLOOKUP(F109,'[1]ETCA-II-13'!$D$9:$I$171,6,FALSE)</f>
        <v>59147.88</v>
      </c>
      <c r="L109" s="28">
        <f>VLOOKUP(F109,[2]Sheet2!$A$2:$C$171,3,FALSE)</f>
        <v>15913.41</v>
      </c>
      <c r="M109" s="26">
        <f>VLOOKUP(F109,'[1]ETCA-II-13'!$D$9:$J$171,7,FALSE)</f>
        <v>15913.41</v>
      </c>
      <c r="N109" s="9"/>
      <c r="O109" s="10" t="s">
        <v>226</v>
      </c>
      <c r="P109" t="s">
        <v>55</v>
      </c>
      <c r="Q109" s="11">
        <v>44124</v>
      </c>
      <c r="R109" s="11">
        <v>44104</v>
      </c>
      <c r="S109" t="s">
        <v>56</v>
      </c>
    </row>
    <row r="110" spans="1:19" x14ac:dyDescent="0.25">
      <c r="A110" s="5">
        <v>2020</v>
      </c>
      <c r="B110" s="6">
        <v>44013</v>
      </c>
      <c r="C110" s="6">
        <v>44104</v>
      </c>
      <c r="D110" s="23">
        <v>3000</v>
      </c>
      <c r="E110" s="24" t="s">
        <v>134</v>
      </c>
      <c r="F110" s="14">
        <v>35302</v>
      </c>
      <c r="G110" s="13" t="s">
        <v>160</v>
      </c>
      <c r="H110" s="26">
        <v>322817.28000000003</v>
      </c>
      <c r="I110" s="26">
        <v>360857.28</v>
      </c>
      <c r="J110" s="27">
        <v>40600</v>
      </c>
      <c r="K110" s="26">
        <f>VLOOKUP(F110,'[1]ETCA-II-13'!$D$9:$I$171,6,FALSE)</f>
        <v>40600</v>
      </c>
      <c r="L110" s="28">
        <f>VLOOKUP(F110,[2]Sheet2!$A$2:$C$171,3,FALSE)</f>
        <v>40600</v>
      </c>
      <c r="M110" s="26">
        <f>VLOOKUP(F110,'[1]ETCA-II-13'!$D$9:$J$171,7,FALSE)</f>
        <v>0</v>
      </c>
      <c r="N110" s="9"/>
      <c r="O110" s="10" t="s">
        <v>226</v>
      </c>
      <c r="P110" t="s">
        <v>55</v>
      </c>
      <c r="Q110" s="11">
        <v>44124</v>
      </c>
      <c r="R110" s="11">
        <v>44104</v>
      </c>
      <c r="S110" t="s">
        <v>56</v>
      </c>
    </row>
    <row r="111" spans="1:19" x14ac:dyDescent="0.25">
      <c r="A111" s="5">
        <v>2020</v>
      </c>
      <c r="B111" s="6">
        <v>44013</v>
      </c>
      <c r="C111" s="6">
        <v>44104</v>
      </c>
      <c r="D111" s="23">
        <v>3000</v>
      </c>
      <c r="E111" s="24" t="s">
        <v>134</v>
      </c>
      <c r="F111" s="12">
        <v>35401</v>
      </c>
      <c r="G111" s="13" t="s">
        <v>161</v>
      </c>
      <c r="H111" s="26">
        <v>11520000</v>
      </c>
      <c r="I111" s="26">
        <v>4704897.3600000003</v>
      </c>
      <c r="J111" s="27">
        <v>617585.27</v>
      </c>
      <c r="K111" s="26">
        <f>VLOOKUP(F111,'[1]ETCA-II-13'!$D$9:$I$171,6,FALSE)</f>
        <v>169762.76</v>
      </c>
      <c r="L111" s="28">
        <f>VLOOKUP(F111,[2]Sheet2!$A$2:$C$171,3,FALSE)</f>
        <v>169762.76</v>
      </c>
      <c r="M111" s="26">
        <f>VLOOKUP(F111,'[1]ETCA-II-13'!$D$9:$J$171,7,FALSE)</f>
        <v>166050.76</v>
      </c>
      <c r="N111" s="9"/>
      <c r="O111" s="10" t="s">
        <v>226</v>
      </c>
      <c r="P111" t="s">
        <v>55</v>
      </c>
      <c r="Q111" s="11">
        <v>44124</v>
      </c>
      <c r="R111" s="11">
        <v>44104</v>
      </c>
      <c r="S111" t="s">
        <v>56</v>
      </c>
    </row>
    <row r="112" spans="1:19" x14ac:dyDescent="0.25">
      <c r="A112" s="5">
        <v>2020</v>
      </c>
      <c r="B112" s="6">
        <v>44013</v>
      </c>
      <c r="C112" s="6">
        <v>44104</v>
      </c>
      <c r="D112" s="23">
        <v>3000</v>
      </c>
      <c r="E112" s="24" t="s">
        <v>134</v>
      </c>
      <c r="F112" s="12">
        <v>35501</v>
      </c>
      <c r="G112" s="13" t="s">
        <v>162</v>
      </c>
      <c r="H112" s="26">
        <v>2966400</v>
      </c>
      <c r="I112" s="26">
        <v>2777996.7</v>
      </c>
      <c r="J112" s="27">
        <v>1105386.6000000001</v>
      </c>
      <c r="K112" s="26">
        <f>VLOOKUP(F112,'[1]ETCA-II-13'!$D$9:$I$171,6,FALSE)</f>
        <v>1083581.1200000001</v>
      </c>
      <c r="L112" s="28">
        <f>VLOOKUP(F112,[2]Sheet2!$A$2:$C$171,3,FALSE)</f>
        <v>625947.28</v>
      </c>
      <c r="M112" s="26">
        <f>VLOOKUP(F112,'[1]ETCA-II-13'!$D$9:$J$171,7,FALSE)</f>
        <v>625947.28</v>
      </c>
      <c r="N112" s="9"/>
      <c r="O112" s="10" t="s">
        <v>226</v>
      </c>
      <c r="P112" t="s">
        <v>55</v>
      </c>
      <c r="Q112" s="11">
        <v>44124</v>
      </c>
      <c r="R112" s="11">
        <v>44104</v>
      </c>
      <c r="S112" t="s">
        <v>56</v>
      </c>
    </row>
    <row r="113" spans="1:19" x14ac:dyDescent="0.25">
      <c r="A113" s="5">
        <v>2020</v>
      </c>
      <c r="B113" s="6">
        <v>44013</v>
      </c>
      <c r="C113" s="6">
        <v>44104</v>
      </c>
      <c r="D113" s="23">
        <v>3000</v>
      </c>
      <c r="E113" s="24" t="s">
        <v>134</v>
      </c>
      <c r="F113" s="12">
        <v>35701</v>
      </c>
      <c r="G113" s="13" t="s">
        <v>163</v>
      </c>
      <c r="H113" s="26">
        <v>9401040.9600000009</v>
      </c>
      <c r="I113" s="26">
        <v>8185888.8800000008</v>
      </c>
      <c r="J113" s="27">
        <v>5569960.1199999992</v>
      </c>
      <c r="K113" s="26">
        <f>VLOOKUP(F113,'[1]ETCA-II-13'!$D$9:$I$171,6,FALSE)</f>
        <v>5109263.32</v>
      </c>
      <c r="L113" s="28">
        <f>VLOOKUP(F113,[2]Sheet2!$A$2:$C$171,3,FALSE)</f>
        <v>4130059.4600000009</v>
      </c>
      <c r="M113" s="26">
        <f>VLOOKUP(F113,'[1]ETCA-II-13'!$D$9:$J$171,7,FALSE)</f>
        <v>4130059.46</v>
      </c>
      <c r="N113" s="9"/>
      <c r="O113" s="10" t="s">
        <v>226</v>
      </c>
      <c r="P113" t="s">
        <v>55</v>
      </c>
      <c r="Q113" s="11">
        <v>44124</v>
      </c>
      <c r="R113" s="11">
        <v>44104</v>
      </c>
      <c r="S113" t="s">
        <v>56</v>
      </c>
    </row>
    <row r="114" spans="1:19" x14ac:dyDescent="0.25">
      <c r="A114" s="5">
        <v>2020</v>
      </c>
      <c r="B114" s="6">
        <v>44013</v>
      </c>
      <c r="C114" s="6">
        <v>44104</v>
      </c>
      <c r="D114" s="23">
        <v>3000</v>
      </c>
      <c r="E114" s="24" t="s">
        <v>134</v>
      </c>
      <c r="F114" s="12">
        <v>35801</v>
      </c>
      <c r="G114" s="13" t="s">
        <v>164</v>
      </c>
      <c r="H114" s="26">
        <v>39096792.789999999</v>
      </c>
      <c r="I114" s="26">
        <v>41160186.269999996</v>
      </c>
      <c r="J114" s="27">
        <v>26044373.589999996</v>
      </c>
      <c r="K114" s="26">
        <f>VLOOKUP(F114,'[1]ETCA-II-13'!$D$9:$I$171,6,FALSE)</f>
        <v>24571983.850000001</v>
      </c>
      <c r="L114" s="28">
        <f>VLOOKUP(F114,[2]Sheet2!$A$2:$C$171,3,FALSE)</f>
        <v>21097636.969999999</v>
      </c>
      <c r="M114" s="26">
        <f>VLOOKUP(F114,'[1]ETCA-II-13'!$D$9:$J$171,7,FALSE)</f>
        <v>20530290.829999998</v>
      </c>
      <c r="N114" s="9"/>
      <c r="O114" s="10" t="s">
        <v>226</v>
      </c>
      <c r="P114" t="s">
        <v>55</v>
      </c>
      <c r="Q114" s="11">
        <v>44124</v>
      </c>
      <c r="R114" s="11">
        <v>44104</v>
      </c>
      <c r="S114" t="s">
        <v>56</v>
      </c>
    </row>
    <row r="115" spans="1:19" x14ac:dyDescent="0.25">
      <c r="A115" s="5">
        <v>2020</v>
      </c>
      <c r="B115" s="6">
        <v>44013</v>
      </c>
      <c r="C115" s="6">
        <v>44104</v>
      </c>
      <c r="D115" s="23">
        <v>3000</v>
      </c>
      <c r="E115" s="24" t="s">
        <v>134</v>
      </c>
      <c r="F115" s="12">
        <v>35901</v>
      </c>
      <c r="G115" s="13" t="s">
        <v>165</v>
      </c>
      <c r="H115" s="26">
        <v>2421181.09</v>
      </c>
      <c r="I115" s="26">
        <v>2388926.4699999997</v>
      </c>
      <c r="J115" s="27">
        <v>150220.57999999996</v>
      </c>
      <c r="K115" s="26">
        <f>VLOOKUP(F115,'[1]ETCA-II-13'!$D$9:$I$171,6,FALSE)</f>
        <v>143617.28</v>
      </c>
      <c r="L115" s="28">
        <f>VLOOKUP(F115,[2]Sheet2!$A$2:$C$171,3,FALSE)</f>
        <v>0</v>
      </c>
      <c r="M115" s="26">
        <f>VLOOKUP(F115,'[1]ETCA-II-13'!$D$9:$J$171,7,FALSE)</f>
        <v>0</v>
      </c>
      <c r="N115" s="9"/>
      <c r="O115" s="10" t="s">
        <v>226</v>
      </c>
      <c r="P115" t="s">
        <v>55</v>
      </c>
      <c r="Q115" s="11">
        <v>44124</v>
      </c>
      <c r="R115" s="11">
        <v>44104</v>
      </c>
      <c r="S115" t="s">
        <v>56</v>
      </c>
    </row>
    <row r="116" spans="1:19" x14ac:dyDescent="0.25">
      <c r="A116" s="5">
        <v>2020</v>
      </c>
      <c r="B116" s="6">
        <v>44013</v>
      </c>
      <c r="C116" s="6">
        <v>44104</v>
      </c>
      <c r="D116" s="23">
        <v>3000</v>
      </c>
      <c r="E116" s="24" t="s">
        <v>134</v>
      </c>
      <c r="F116" s="12">
        <v>36101</v>
      </c>
      <c r="G116" s="13" t="s">
        <v>166</v>
      </c>
      <c r="H116" s="26">
        <v>1065600</v>
      </c>
      <c r="I116" s="26">
        <v>2365600</v>
      </c>
      <c r="J116" s="27">
        <v>2035017.68</v>
      </c>
      <c r="K116" s="26">
        <f>VLOOKUP(F116,'[1]ETCA-II-13'!$D$9:$I$171,6,FALSE)</f>
        <v>1812297.68</v>
      </c>
      <c r="L116" s="28">
        <f>VLOOKUP(F116,[2]Sheet2!$A$2:$C$171,3,FALSE)</f>
        <v>985018.16</v>
      </c>
      <c r="M116" s="26">
        <f>VLOOKUP(F116,'[1]ETCA-II-13'!$D$9:$J$171,7,FALSE)</f>
        <v>985018.16</v>
      </c>
      <c r="N116" s="9"/>
      <c r="O116" s="10" t="s">
        <v>226</v>
      </c>
      <c r="P116" t="s">
        <v>55</v>
      </c>
      <c r="Q116" s="11">
        <v>44124</v>
      </c>
      <c r="R116" s="11">
        <v>44104</v>
      </c>
      <c r="S116" t="s">
        <v>56</v>
      </c>
    </row>
    <row r="117" spans="1:19" x14ac:dyDescent="0.25">
      <c r="A117" s="5">
        <v>2020</v>
      </c>
      <c r="B117" s="6">
        <v>44013</v>
      </c>
      <c r="C117" s="6">
        <v>44104</v>
      </c>
      <c r="D117" s="23">
        <v>3000</v>
      </c>
      <c r="E117" s="24" t="s">
        <v>134</v>
      </c>
      <c r="F117" s="12">
        <v>37101</v>
      </c>
      <c r="G117" s="13" t="s">
        <v>167</v>
      </c>
      <c r="H117" s="26">
        <v>576000</v>
      </c>
      <c r="I117" s="26">
        <v>576000</v>
      </c>
      <c r="J117" s="27">
        <v>223540.88</v>
      </c>
      <c r="K117" s="26">
        <f>VLOOKUP(F117,'[1]ETCA-II-13'!$D$9:$I$171,6,FALSE)</f>
        <v>223540.88</v>
      </c>
      <c r="L117" s="28">
        <f>VLOOKUP(F117,[2]Sheet2!$A$2:$C$171,3,FALSE)</f>
        <v>51039</v>
      </c>
      <c r="M117" s="26">
        <f>VLOOKUP(F117,'[1]ETCA-II-13'!$D$9:$J$171,7,FALSE)</f>
        <v>51039</v>
      </c>
      <c r="N117" s="9"/>
      <c r="O117" s="10" t="s">
        <v>226</v>
      </c>
      <c r="P117" t="s">
        <v>55</v>
      </c>
      <c r="Q117" s="11">
        <v>44124</v>
      </c>
      <c r="R117" s="11">
        <v>44104</v>
      </c>
      <c r="S117" t="s">
        <v>56</v>
      </c>
    </row>
    <row r="118" spans="1:19" x14ac:dyDescent="0.25">
      <c r="A118" s="5">
        <v>2020</v>
      </c>
      <c r="B118" s="6">
        <v>44013</v>
      </c>
      <c r="C118" s="6">
        <v>44104</v>
      </c>
      <c r="D118" s="23">
        <v>3000</v>
      </c>
      <c r="E118" s="24" t="s">
        <v>134</v>
      </c>
      <c r="F118" s="12">
        <v>37201</v>
      </c>
      <c r="G118" s="13" t="s">
        <v>168</v>
      </c>
      <c r="H118" s="26">
        <v>10080</v>
      </c>
      <c r="I118" s="26">
        <v>14830</v>
      </c>
      <c r="J118" s="27">
        <v>3912</v>
      </c>
      <c r="K118" s="26">
        <f>VLOOKUP(F118,'[1]ETCA-II-13'!$D$9:$I$171,6,FALSE)</f>
        <v>3912</v>
      </c>
      <c r="L118" s="28">
        <f>VLOOKUP(F118,[2]Sheet2!$A$2:$C$171,3,FALSE)</f>
        <v>2322</v>
      </c>
      <c r="M118" s="26">
        <f>VLOOKUP(F118,'[1]ETCA-II-13'!$D$9:$J$171,7,FALSE)</f>
        <v>2322</v>
      </c>
      <c r="N118" s="9"/>
      <c r="O118" s="10" t="s">
        <v>226</v>
      </c>
      <c r="P118" t="s">
        <v>55</v>
      </c>
      <c r="Q118" s="11">
        <v>44124</v>
      </c>
      <c r="R118" s="11">
        <v>44104</v>
      </c>
      <c r="S118" t="s">
        <v>56</v>
      </c>
    </row>
    <row r="119" spans="1:19" x14ac:dyDescent="0.25">
      <c r="A119" s="5">
        <v>2020</v>
      </c>
      <c r="B119" s="6">
        <v>44013</v>
      </c>
      <c r="C119" s="6">
        <v>44104</v>
      </c>
      <c r="D119" s="23">
        <v>3000</v>
      </c>
      <c r="E119" s="24" t="s">
        <v>134</v>
      </c>
      <c r="F119" s="12">
        <v>37501</v>
      </c>
      <c r="G119" s="13" t="s">
        <v>169</v>
      </c>
      <c r="H119" s="26">
        <v>3490364.66</v>
      </c>
      <c r="I119" s="26">
        <v>3702981.18</v>
      </c>
      <c r="J119" s="27">
        <v>1146300</v>
      </c>
      <c r="K119" s="26">
        <f>VLOOKUP(F119,'[1]ETCA-II-13'!$D$9:$I$171,6,FALSE)</f>
        <v>1146300</v>
      </c>
      <c r="L119" s="28">
        <f>VLOOKUP(F119,[2]Sheet2!$A$2:$C$171,3,FALSE)</f>
        <v>1146300</v>
      </c>
      <c r="M119" s="26">
        <f>VLOOKUP(F119,'[1]ETCA-II-13'!$D$9:$J$171,7,FALSE)</f>
        <v>1146300</v>
      </c>
      <c r="N119" s="9"/>
      <c r="O119" s="10" t="s">
        <v>226</v>
      </c>
      <c r="P119" t="s">
        <v>55</v>
      </c>
      <c r="Q119" s="11">
        <v>44124</v>
      </c>
      <c r="R119" s="11">
        <v>44104</v>
      </c>
      <c r="S119" t="s">
        <v>56</v>
      </c>
    </row>
    <row r="120" spans="1:19" x14ac:dyDescent="0.25">
      <c r="A120" s="5">
        <v>2020</v>
      </c>
      <c r="B120" s="6">
        <v>44013</v>
      </c>
      <c r="C120" s="6">
        <v>44104</v>
      </c>
      <c r="D120" s="23">
        <v>3000</v>
      </c>
      <c r="E120" s="24" t="s">
        <v>134</v>
      </c>
      <c r="F120" s="12">
        <v>37901</v>
      </c>
      <c r="G120" s="13" t="s">
        <v>170</v>
      </c>
      <c r="H120" s="26">
        <v>5856</v>
      </c>
      <c r="I120" s="26">
        <v>5856</v>
      </c>
      <c r="J120" s="27">
        <v>0</v>
      </c>
      <c r="K120" s="26">
        <f>VLOOKUP(F120,'[1]ETCA-II-13'!$D$9:$I$171,6,FALSE)</f>
        <v>0</v>
      </c>
      <c r="L120" s="28">
        <f>VLOOKUP(F120,[2]Sheet2!$A$2:$C$171,3,FALSE)</f>
        <v>0</v>
      </c>
      <c r="M120" s="26">
        <f>VLOOKUP(F120,'[1]ETCA-II-13'!$D$9:$J$171,7,FALSE)</f>
        <v>0</v>
      </c>
      <c r="N120" s="9"/>
      <c r="O120" s="10" t="s">
        <v>226</v>
      </c>
      <c r="P120" t="s">
        <v>55</v>
      </c>
      <c r="Q120" s="11">
        <v>44124</v>
      </c>
      <c r="R120" s="11">
        <v>44104</v>
      </c>
      <c r="S120" t="s">
        <v>56</v>
      </c>
    </row>
    <row r="121" spans="1:19" x14ac:dyDescent="0.25">
      <c r="A121" s="5">
        <v>2020</v>
      </c>
      <c r="B121" s="6">
        <v>44013</v>
      </c>
      <c r="C121" s="6">
        <v>44104</v>
      </c>
      <c r="D121" s="23">
        <v>3000</v>
      </c>
      <c r="E121" s="24" t="s">
        <v>134</v>
      </c>
      <c r="F121" s="12">
        <v>38201</v>
      </c>
      <c r="G121" s="13" t="s">
        <v>171</v>
      </c>
      <c r="H121" s="26">
        <v>1576800</v>
      </c>
      <c r="I121" s="26">
        <v>3162789.79</v>
      </c>
      <c r="J121" s="27">
        <v>202103.63</v>
      </c>
      <c r="K121" s="26">
        <f>VLOOKUP(F121,'[1]ETCA-II-13'!$D$9:$I$171,6,FALSE)</f>
        <v>202103.63</v>
      </c>
      <c r="L121" s="28">
        <f>VLOOKUP(F121,[2]Sheet2!$A$2:$C$171,3,FALSE)</f>
        <v>182229.22</v>
      </c>
      <c r="M121" s="26">
        <f>VLOOKUP(F121,'[1]ETCA-II-13'!$D$9:$J$171,7,FALSE)</f>
        <v>182229.22</v>
      </c>
      <c r="N121" s="9"/>
      <c r="O121" s="10" t="s">
        <v>226</v>
      </c>
      <c r="P121" t="s">
        <v>55</v>
      </c>
      <c r="Q121" s="11">
        <v>44124</v>
      </c>
      <c r="R121" s="11">
        <v>44104</v>
      </c>
      <c r="S121" t="s">
        <v>56</v>
      </c>
    </row>
    <row r="122" spans="1:19" x14ac:dyDescent="0.25">
      <c r="A122" s="5">
        <v>2020</v>
      </c>
      <c r="B122" s="6">
        <v>44013</v>
      </c>
      <c r="C122" s="6">
        <v>44104</v>
      </c>
      <c r="D122" s="23">
        <v>3000</v>
      </c>
      <c r="E122" s="24" t="s">
        <v>134</v>
      </c>
      <c r="F122" s="12">
        <v>38202</v>
      </c>
      <c r="G122" s="13" t="s">
        <v>172</v>
      </c>
      <c r="H122" s="26">
        <v>2162400</v>
      </c>
      <c r="I122" s="26">
        <v>0</v>
      </c>
      <c r="J122" s="27">
        <v>0</v>
      </c>
      <c r="K122" s="26">
        <f>VLOOKUP(F122,'[1]ETCA-II-13'!$D$9:$I$171,6,FALSE)</f>
        <v>0</v>
      </c>
      <c r="L122" s="28">
        <f>VLOOKUP(F122,[2]Sheet2!$A$2:$C$171,3,FALSE)</f>
        <v>0</v>
      </c>
      <c r="M122" s="26">
        <f>VLOOKUP(F122,'[1]ETCA-II-13'!$D$9:$J$171,7,FALSE)</f>
        <v>0</v>
      </c>
      <c r="N122" s="9"/>
      <c r="O122" s="10" t="s">
        <v>226</v>
      </c>
      <c r="P122" t="s">
        <v>55</v>
      </c>
      <c r="Q122" s="11">
        <v>44124</v>
      </c>
      <c r="R122" s="11">
        <v>44104</v>
      </c>
      <c r="S122" t="s">
        <v>56</v>
      </c>
    </row>
    <row r="123" spans="1:19" x14ac:dyDescent="0.25">
      <c r="A123" s="5">
        <v>2020</v>
      </c>
      <c r="B123" s="6">
        <v>44013</v>
      </c>
      <c r="C123" s="6">
        <v>44104</v>
      </c>
      <c r="D123" s="23">
        <v>3000</v>
      </c>
      <c r="E123" s="24" t="s">
        <v>134</v>
      </c>
      <c r="F123" s="12">
        <v>38301</v>
      </c>
      <c r="G123" s="13" t="s">
        <v>173</v>
      </c>
      <c r="H123" s="26">
        <v>64792.32</v>
      </c>
      <c r="I123" s="26">
        <v>37805.72</v>
      </c>
      <c r="J123" s="27">
        <v>0</v>
      </c>
      <c r="K123" s="26">
        <f>VLOOKUP(F123,'[1]ETCA-II-13'!$D$9:$I$171,6,FALSE)</f>
        <v>0</v>
      </c>
      <c r="L123" s="28">
        <f>VLOOKUP(F123,[2]Sheet2!$A$2:$C$171,3,FALSE)</f>
        <v>0</v>
      </c>
      <c r="M123" s="26">
        <f>VLOOKUP(F123,'[1]ETCA-II-13'!$D$9:$J$171,7,FALSE)</f>
        <v>0</v>
      </c>
      <c r="N123" s="9"/>
      <c r="O123" s="10" t="s">
        <v>226</v>
      </c>
      <c r="P123" t="s">
        <v>55</v>
      </c>
      <c r="Q123" s="11">
        <v>44124</v>
      </c>
      <c r="R123" s="11">
        <v>44104</v>
      </c>
      <c r="S123" t="s">
        <v>56</v>
      </c>
    </row>
    <row r="124" spans="1:19" x14ac:dyDescent="0.25">
      <c r="A124" s="5">
        <v>2020</v>
      </c>
      <c r="B124" s="6">
        <v>44013</v>
      </c>
      <c r="C124" s="6">
        <v>44104</v>
      </c>
      <c r="D124" s="23">
        <v>3000</v>
      </c>
      <c r="E124" s="24" t="s">
        <v>134</v>
      </c>
      <c r="F124" s="12">
        <v>39201</v>
      </c>
      <c r="G124" s="13" t="s">
        <v>174</v>
      </c>
      <c r="H124" s="26">
        <v>736574.4</v>
      </c>
      <c r="I124" s="26">
        <v>696307.48</v>
      </c>
      <c r="J124" s="27">
        <v>31617</v>
      </c>
      <c r="K124" s="26">
        <f>VLOOKUP(F124,'[1]ETCA-II-13'!$D$9:$I$171,6,FALSE)</f>
        <v>31617</v>
      </c>
      <c r="L124" s="28">
        <f>VLOOKUP(F124,[2]Sheet2!$A$2:$C$171,3,FALSE)</f>
        <v>31199</v>
      </c>
      <c r="M124" s="26">
        <f>VLOOKUP(F124,'[1]ETCA-II-13'!$D$9:$J$171,7,FALSE)</f>
        <v>31199</v>
      </c>
      <c r="N124" s="9"/>
      <c r="O124" s="10" t="s">
        <v>226</v>
      </c>
      <c r="P124" t="s">
        <v>55</v>
      </c>
      <c r="Q124" s="11">
        <v>44124</v>
      </c>
      <c r="R124" s="11">
        <v>44104</v>
      </c>
      <c r="S124" t="s">
        <v>56</v>
      </c>
    </row>
    <row r="125" spans="1:19" x14ac:dyDescent="0.25">
      <c r="A125" s="5">
        <v>2020</v>
      </c>
      <c r="B125" s="6">
        <v>44013</v>
      </c>
      <c r="C125" s="6">
        <v>44104</v>
      </c>
      <c r="D125" s="23">
        <v>3000</v>
      </c>
      <c r="E125" s="24" t="s">
        <v>134</v>
      </c>
      <c r="F125" s="14">
        <v>39401</v>
      </c>
      <c r="G125" s="13" t="s">
        <v>175</v>
      </c>
      <c r="H125" s="26">
        <v>15744000</v>
      </c>
      <c r="I125" s="26">
        <v>15110180.689999999</v>
      </c>
      <c r="J125" s="27">
        <v>2306771.7999999998</v>
      </c>
      <c r="K125" s="26">
        <f>VLOOKUP(F125,'[1]ETCA-II-13'!$D$9:$I$171,6,FALSE)</f>
        <v>2306771.7999999998</v>
      </c>
      <c r="L125" s="28">
        <f>VLOOKUP(F125,[2]Sheet2!$A$2:$C$171,3,FALSE)</f>
        <v>1418592.3900000001</v>
      </c>
      <c r="M125" s="26">
        <f>VLOOKUP(F125,'[1]ETCA-II-13'!$D$9:$J$171,7,FALSE)</f>
        <v>1414694.91</v>
      </c>
      <c r="N125" s="9"/>
      <c r="O125" s="10" t="s">
        <v>226</v>
      </c>
      <c r="P125" t="s">
        <v>55</v>
      </c>
      <c r="Q125" s="11">
        <v>44124</v>
      </c>
      <c r="R125" s="11">
        <v>44104</v>
      </c>
      <c r="S125" t="s">
        <v>56</v>
      </c>
    </row>
    <row r="126" spans="1:19" x14ac:dyDescent="0.25">
      <c r="A126" s="5">
        <v>2020</v>
      </c>
      <c r="B126" s="6">
        <v>44013</v>
      </c>
      <c r="C126" s="6">
        <v>44104</v>
      </c>
      <c r="D126" s="23">
        <v>3000</v>
      </c>
      <c r="E126" s="24" t="s">
        <v>134</v>
      </c>
      <c r="F126" s="12">
        <v>39501</v>
      </c>
      <c r="G126" s="13" t="s">
        <v>176</v>
      </c>
      <c r="H126" s="26">
        <v>144000</v>
      </c>
      <c r="I126" s="26">
        <v>126500</v>
      </c>
      <c r="J126" s="27">
        <v>0</v>
      </c>
      <c r="K126" s="26">
        <f>VLOOKUP(F126,'[1]ETCA-II-13'!$D$9:$I$171,6,FALSE)</f>
        <v>0</v>
      </c>
      <c r="L126" s="28">
        <f>VLOOKUP(F126,[2]Sheet2!$A$2:$C$171,3,FALSE)</f>
        <v>0</v>
      </c>
      <c r="M126" s="26">
        <f>VLOOKUP(F126,'[1]ETCA-II-13'!$D$9:$J$171,7,FALSE)</f>
        <v>0</v>
      </c>
      <c r="N126" s="9"/>
      <c r="O126" s="10" t="s">
        <v>226</v>
      </c>
      <c r="P126" t="s">
        <v>55</v>
      </c>
      <c r="Q126" s="11">
        <v>44124</v>
      </c>
      <c r="R126" s="11">
        <v>44104</v>
      </c>
      <c r="S126" t="s">
        <v>56</v>
      </c>
    </row>
    <row r="127" spans="1:19" x14ac:dyDescent="0.25">
      <c r="A127" s="5">
        <v>2020</v>
      </c>
      <c r="B127" s="6">
        <v>44013</v>
      </c>
      <c r="C127" s="6">
        <v>44104</v>
      </c>
      <c r="D127" s="23">
        <v>3000</v>
      </c>
      <c r="E127" s="24" t="s">
        <v>134</v>
      </c>
      <c r="F127" s="12">
        <v>39801</v>
      </c>
      <c r="G127" s="13" t="s">
        <v>177</v>
      </c>
      <c r="H127" s="26">
        <v>0</v>
      </c>
      <c r="I127" s="26">
        <v>3879119.41</v>
      </c>
      <c r="J127" s="27">
        <v>3879114.31</v>
      </c>
      <c r="K127" s="26">
        <f>VLOOKUP(F127,'[1]ETCA-II-13'!$D$9:$I$171,6,FALSE)</f>
        <v>3879114.31</v>
      </c>
      <c r="L127" s="28">
        <f>VLOOKUP(F127,[2]Sheet2!$A$2:$C$171,3,FALSE)</f>
        <v>0</v>
      </c>
      <c r="M127" s="26">
        <f>VLOOKUP(F127,'[1]ETCA-II-13'!$D$9:$J$171,7,FALSE)</f>
        <v>0</v>
      </c>
      <c r="N127" s="9"/>
      <c r="O127" s="10" t="s">
        <v>226</v>
      </c>
      <c r="P127" t="s">
        <v>55</v>
      </c>
      <c r="Q127" s="11">
        <v>44124</v>
      </c>
      <c r="R127" s="11">
        <v>44104</v>
      </c>
      <c r="S127" t="s">
        <v>56</v>
      </c>
    </row>
    <row r="128" spans="1:19" x14ac:dyDescent="0.25">
      <c r="A128" s="5">
        <v>2020</v>
      </c>
      <c r="B128" s="6">
        <v>44013</v>
      </c>
      <c r="C128" s="6">
        <v>44104</v>
      </c>
      <c r="D128" s="23">
        <v>3000</v>
      </c>
      <c r="E128" s="24" t="s">
        <v>134</v>
      </c>
      <c r="F128" s="12">
        <v>39901</v>
      </c>
      <c r="G128" s="13" t="s">
        <v>178</v>
      </c>
      <c r="H128" s="26">
        <v>432000</v>
      </c>
      <c r="I128" s="26">
        <v>432000</v>
      </c>
      <c r="J128" s="27">
        <v>0</v>
      </c>
      <c r="K128" s="26">
        <f>VLOOKUP(F128,'[1]ETCA-II-13'!$D$9:$I$171,6,FALSE)</f>
        <v>0</v>
      </c>
      <c r="L128" s="28">
        <f>VLOOKUP(F128,[2]Sheet2!$A$2:$C$171,3,FALSE)</f>
        <v>0</v>
      </c>
      <c r="M128" s="26">
        <f>VLOOKUP(F128,'[1]ETCA-II-13'!$D$9:$J$171,7,FALSE)</f>
        <v>0</v>
      </c>
      <c r="N128" s="9"/>
      <c r="O128" s="10" t="s">
        <v>226</v>
      </c>
      <c r="P128" t="s">
        <v>55</v>
      </c>
      <c r="Q128" s="11">
        <v>44124</v>
      </c>
      <c r="R128" s="11">
        <v>44104</v>
      </c>
      <c r="S128" t="s">
        <v>56</v>
      </c>
    </row>
    <row r="129" spans="1:19" x14ac:dyDescent="0.25">
      <c r="A129" s="5">
        <v>2020</v>
      </c>
      <c r="B129" s="6">
        <v>44013</v>
      </c>
      <c r="C129" s="6">
        <v>44104</v>
      </c>
      <c r="D129" s="23">
        <v>3000</v>
      </c>
      <c r="E129" s="24" t="s">
        <v>134</v>
      </c>
      <c r="F129" s="19">
        <v>39903</v>
      </c>
      <c r="G129" s="15" t="s">
        <v>179</v>
      </c>
      <c r="H129" s="26">
        <v>427200000.00999999</v>
      </c>
      <c r="I129" s="26">
        <v>357745844.06999999</v>
      </c>
      <c r="J129" s="27">
        <v>185762508.33999997</v>
      </c>
      <c r="K129" s="26">
        <f>VLOOKUP(F129,'[1]ETCA-II-13'!$D$9:$I$171,6,FALSE)</f>
        <v>176923591.78</v>
      </c>
      <c r="L129" s="28">
        <f>VLOOKUP(F129,[2]Sheet2!$A$2:$C$171,3,FALSE)</f>
        <v>97021254.729999989</v>
      </c>
      <c r="M129" s="26">
        <f>VLOOKUP(F129,'[1]ETCA-II-13'!$D$9:$J$171,7,FALSE)</f>
        <v>95049772.489999995</v>
      </c>
      <c r="N129" s="9"/>
      <c r="O129" s="10" t="s">
        <v>226</v>
      </c>
      <c r="P129" t="s">
        <v>55</v>
      </c>
      <c r="Q129" s="11">
        <v>44124</v>
      </c>
      <c r="R129" s="11">
        <v>44104</v>
      </c>
      <c r="S129" t="s">
        <v>56</v>
      </c>
    </row>
    <row r="130" spans="1:19" x14ac:dyDescent="0.25">
      <c r="A130" s="5">
        <v>2020</v>
      </c>
      <c r="B130" s="6">
        <v>44013</v>
      </c>
      <c r="C130" s="6">
        <v>44104</v>
      </c>
      <c r="D130" s="23">
        <v>4000</v>
      </c>
      <c r="E130" s="24" t="s">
        <v>180</v>
      </c>
      <c r="F130" s="19">
        <v>44103</v>
      </c>
      <c r="G130" s="15" t="s">
        <v>181</v>
      </c>
      <c r="H130" s="26">
        <v>900000</v>
      </c>
      <c r="I130" s="26">
        <v>900000</v>
      </c>
      <c r="J130" s="27">
        <v>496000</v>
      </c>
      <c r="K130" s="26">
        <f>VLOOKUP(F130,'[1]ETCA-II-13'!$D$9:$I$171,6,FALSE)</f>
        <v>496000</v>
      </c>
      <c r="L130" s="28">
        <f>VLOOKUP(F130,[2]Sheet2!$A$2:$C$171,3,FALSE)</f>
        <v>250000</v>
      </c>
      <c r="M130" s="26">
        <f>VLOOKUP(F130,'[1]ETCA-II-13'!$D$9:$J$171,7,FALSE)</f>
        <v>250000</v>
      </c>
      <c r="N130" s="9"/>
      <c r="O130" s="10" t="s">
        <v>226</v>
      </c>
      <c r="P130" t="s">
        <v>55</v>
      </c>
      <c r="Q130" s="11">
        <v>44124</v>
      </c>
      <c r="R130" s="11">
        <v>44104</v>
      </c>
      <c r="S130" t="s">
        <v>56</v>
      </c>
    </row>
    <row r="131" spans="1:19" x14ac:dyDescent="0.25">
      <c r="A131" s="5">
        <v>2020</v>
      </c>
      <c r="B131" s="6">
        <v>44013</v>
      </c>
      <c r="C131" s="6">
        <v>44104</v>
      </c>
      <c r="D131" s="23">
        <v>4000</v>
      </c>
      <c r="E131" s="24" t="s">
        <v>180</v>
      </c>
      <c r="F131" s="12">
        <v>44105</v>
      </c>
      <c r="G131" s="13" t="s">
        <v>182</v>
      </c>
      <c r="H131" s="26">
        <v>10000000</v>
      </c>
      <c r="I131" s="26">
        <v>9518531.3100000005</v>
      </c>
      <c r="J131" s="27">
        <v>2903530.59</v>
      </c>
      <c r="K131" s="26">
        <f>VLOOKUP(F131,'[1]ETCA-II-13'!$D$9:$I$171,6,FALSE)</f>
        <v>1855326.95</v>
      </c>
      <c r="L131" s="28">
        <f>VLOOKUP(F131,[2]Sheet2!$A$2:$C$171,3,FALSE)</f>
        <v>182149.08000000002</v>
      </c>
      <c r="M131" s="26">
        <f>VLOOKUP(F131,'[1]ETCA-II-13'!$D$9:$J$171,7,FALSE)</f>
        <v>174739</v>
      </c>
      <c r="N131" s="9"/>
      <c r="O131" s="10" t="s">
        <v>226</v>
      </c>
      <c r="P131" t="s">
        <v>55</v>
      </c>
      <c r="Q131" s="11">
        <v>44124</v>
      </c>
      <c r="R131" s="11">
        <v>44104</v>
      </c>
      <c r="S131" t="s">
        <v>56</v>
      </c>
    </row>
    <row r="132" spans="1:19" x14ac:dyDescent="0.25">
      <c r="A132" s="5">
        <v>2020</v>
      </c>
      <c r="B132" s="6">
        <v>44013</v>
      </c>
      <c r="C132" s="6">
        <v>44104</v>
      </c>
      <c r="D132" s="23">
        <v>4000</v>
      </c>
      <c r="E132" s="24" t="s">
        <v>180</v>
      </c>
      <c r="F132" s="12">
        <v>45102</v>
      </c>
      <c r="G132" s="13" t="s">
        <v>183</v>
      </c>
      <c r="H132" s="26">
        <v>95988416.650000006</v>
      </c>
      <c r="I132" s="26">
        <v>95988416.650000006</v>
      </c>
      <c r="J132" s="27">
        <v>58381754.799999997</v>
      </c>
      <c r="K132" s="26">
        <f>VLOOKUP(F132,'[1]ETCA-II-13'!$D$9:$I$171,6,FALSE)</f>
        <v>57106954.799999997</v>
      </c>
      <c r="L132" s="28">
        <f>VLOOKUP(F132,[2]Sheet2!$A$2:$C$171,3,FALSE)</f>
        <v>55906950</v>
      </c>
      <c r="M132" s="26">
        <f>VLOOKUP(F132,'[1]ETCA-II-13'!$D$9:$J$171,7,FALSE)</f>
        <v>55872015</v>
      </c>
      <c r="N132" s="9"/>
      <c r="O132" s="10" t="s">
        <v>226</v>
      </c>
      <c r="P132" t="s">
        <v>55</v>
      </c>
      <c r="Q132" s="11">
        <v>44124</v>
      </c>
      <c r="R132" s="11">
        <v>44104</v>
      </c>
      <c r="S132" t="s">
        <v>56</v>
      </c>
    </row>
    <row r="133" spans="1:19" x14ac:dyDescent="0.25">
      <c r="A133" s="5">
        <v>2020</v>
      </c>
      <c r="B133" s="6">
        <v>44013</v>
      </c>
      <c r="C133" s="6">
        <v>44104</v>
      </c>
      <c r="D133" s="23">
        <v>4000</v>
      </c>
      <c r="E133" s="24" t="s">
        <v>180</v>
      </c>
      <c r="F133" s="12">
        <v>45103</v>
      </c>
      <c r="G133" s="13" t="s">
        <v>184</v>
      </c>
      <c r="H133" s="26">
        <v>17426429.579999998</v>
      </c>
      <c r="I133" s="26">
        <v>17426429.579999998</v>
      </c>
      <c r="J133" s="27">
        <v>12488169.789999999</v>
      </c>
      <c r="K133" s="26">
        <f>VLOOKUP(F133,'[1]ETCA-II-13'!$D$9:$I$171,6,FALSE)</f>
        <v>12488169.789999999</v>
      </c>
      <c r="L133" s="28">
        <f>VLOOKUP(F133,[2]Sheet2!$A$2:$C$171,3,FALSE)</f>
        <v>12488169.789999999</v>
      </c>
      <c r="M133" s="26">
        <f>VLOOKUP(F133,'[1]ETCA-II-13'!$D$9:$J$171,7,FALSE)</f>
        <v>12479694.789999999</v>
      </c>
      <c r="N133" s="9"/>
      <c r="O133" s="10" t="s">
        <v>226</v>
      </c>
      <c r="P133" t="s">
        <v>55</v>
      </c>
      <c r="Q133" s="11">
        <v>44124</v>
      </c>
      <c r="R133" s="11">
        <v>44104</v>
      </c>
      <c r="S133" t="s">
        <v>56</v>
      </c>
    </row>
    <row r="134" spans="1:19" x14ac:dyDescent="0.25">
      <c r="A134" s="5">
        <v>2020</v>
      </c>
      <c r="B134" s="6">
        <v>44013</v>
      </c>
      <c r="C134" s="6">
        <v>44104</v>
      </c>
      <c r="D134" s="23">
        <v>4000</v>
      </c>
      <c r="E134" s="24" t="s">
        <v>180</v>
      </c>
      <c r="F134" s="12">
        <v>45105</v>
      </c>
      <c r="G134" s="13" t="s">
        <v>185</v>
      </c>
      <c r="H134" s="26">
        <v>49949791.299999997</v>
      </c>
      <c r="I134" s="26">
        <v>50268735.539999999</v>
      </c>
      <c r="J134" s="27">
        <v>39549141.399999999</v>
      </c>
      <c r="K134" s="26">
        <f>VLOOKUP(F134,'[1]ETCA-II-13'!$D$9:$I$171,6,FALSE)</f>
        <v>39549141.399999999</v>
      </c>
      <c r="L134" s="28">
        <f>VLOOKUP(F134,[2]Sheet2!$A$2:$C$171,3,FALSE)</f>
        <v>39549141.399999999</v>
      </c>
      <c r="M134" s="26">
        <f>VLOOKUP(F134,'[1]ETCA-II-13'!$D$9:$J$171,7,FALSE)</f>
        <v>39529131.829999998</v>
      </c>
      <c r="N134" s="9"/>
      <c r="O134" s="10" t="s">
        <v>226</v>
      </c>
      <c r="P134" t="s">
        <v>55</v>
      </c>
      <c r="Q134" s="11">
        <v>44124</v>
      </c>
      <c r="R134" s="11">
        <v>44104</v>
      </c>
      <c r="S134" t="s">
        <v>56</v>
      </c>
    </row>
    <row r="135" spans="1:19" x14ac:dyDescent="0.25">
      <c r="A135" s="5">
        <v>2020</v>
      </c>
      <c r="B135" s="6">
        <v>44013</v>
      </c>
      <c r="C135" s="6">
        <v>44104</v>
      </c>
      <c r="D135" s="23">
        <v>4000</v>
      </c>
      <c r="E135" s="24" t="s">
        <v>180</v>
      </c>
      <c r="F135" s="12">
        <v>45106</v>
      </c>
      <c r="G135" s="13" t="s">
        <v>186</v>
      </c>
      <c r="H135" s="26">
        <v>358972073.60000002</v>
      </c>
      <c r="I135" s="26">
        <v>358972073.60000002</v>
      </c>
      <c r="J135" s="27">
        <v>269428728.16000003</v>
      </c>
      <c r="K135" s="26">
        <f>VLOOKUP(F135,'[1]ETCA-II-13'!$D$9:$I$171,6,FALSE)</f>
        <v>269428728.16000003</v>
      </c>
      <c r="L135" s="28">
        <f>VLOOKUP(F135,[2]Sheet2!$A$2:$C$171,3,FALSE)</f>
        <v>269428728.16000003</v>
      </c>
      <c r="M135" s="26">
        <f>VLOOKUP(F135,'[1]ETCA-II-13'!$D$9:$J$171,7,FALSE)</f>
        <v>269284043.12</v>
      </c>
      <c r="N135" s="9"/>
      <c r="O135" s="10" t="s">
        <v>226</v>
      </c>
      <c r="P135" t="s">
        <v>55</v>
      </c>
      <c r="Q135" s="11">
        <v>44124</v>
      </c>
      <c r="R135" s="11">
        <v>44104</v>
      </c>
      <c r="S135" t="s">
        <v>56</v>
      </c>
    </row>
    <row r="136" spans="1:19" x14ac:dyDescent="0.25">
      <c r="A136" s="5">
        <v>2020</v>
      </c>
      <c r="B136" s="6">
        <v>44013</v>
      </c>
      <c r="C136" s="6">
        <v>44104</v>
      </c>
      <c r="D136" s="23">
        <v>4000</v>
      </c>
      <c r="E136" s="24" t="s">
        <v>180</v>
      </c>
      <c r="F136" s="12">
        <v>45107</v>
      </c>
      <c r="G136" s="13" t="s">
        <v>187</v>
      </c>
      <c r="H136" s="26">
        <v>444796740.57999998</v>
      </c>
      <c r="I136" s="26">
        <v>444796740.57999998</v>
      </c>
      <c r="J136" s="27">
        <v>318699968.16000003</v>
      </c>
      <c r="K136" s="26">
        <f>VLOOKUP(F136,'[1]ETCA-II-13'!$D$9:$I$171,6,FALSE)</f>
        <v>318699968.16000003</v>
      </c>
      <c r="L136" s="28">
        <f>VLOOKUP(F136,[2]Sheet2!$A$2:$C$171,3,FALSE)</f>
        <v>318699968.16000003</v>
      </c>
      <c r="M136" s="26">
        <f>VLOOKUP(F136,'[1]ETCA-II-13'!$D$9:$J$171,7,FALSE)</f>
        <v>318575660.30000001</v>
      </c>
      <c r="N136" s="9"/>
      <c r="O136" s="10" t="s">
        <v>226</v>
      </c>
      <c r="P136" t="s">
        <v>55</v>
      </c>
      <c r="Q136" s="11">
        <v>44124</v>
      </c>
      <c r="R136" s="11">
        <v>44104</v>
      </c>
      <c r="S136" t="s">
        <v>56</v>
      </c>
    </row>
    <row r="137" spans="1:19" x14ac:dyDescent="0.25">
      <c r="A137" s="5">
        <v>2020</v>
      </c>
      <c r="B137" s="6">
        <v>44013</v>
      </c>
      <c r="C137" s="6">
        <v>44104</v>
      </c>
      <c r="D137" s="23">
        <v>4000</v>
      </c>
      <c r="E137" s="24" t="s">
        <v>180</v>
      </c>
      <c r="F137" s="12">
        <v>45108</v>
      </c>
      <c r="G137" s="13" t="s">
        <v>188</v>
      </c>
      <c r="H137" s="26">
        <v>268253778.43000001</v>
      </c>
      <c r="I137" s="26">
        <v>268740066.57999998</v>
      </c>
      <c r="J137" s="27">
        <v>204064455.53999999</v>
      </c>
      <c r="K137" s="26">
        <f>VLOOKUP(F137,'[1]ETCA-II-13'!$D$9:$I$171,6,FALSE)</f>
        <v>204064455.53999999</v>
      </c>
      <c r="L137" s="28">
        <f>VLOOKUP(F137,[2]Sheet2!$A$2:$C$171,3,FALSE)</f>
        <v>204064455.53999999</v>
      </c>
      <c r="M137" s="26">
        <f>VLOOKUP(F137,'[1]ETCA-II-13'!$D$9:$J$171,7,FALSE)</f>
        <v>203841888.77000001</v>
      </c>
      <c r="N137" s="9"/>
      <c r="O137" s="10" t="s">
        <v>226</v>
      </c>
      <c r="P137" t="s">
        <v>55</v>
      </c>
      <c r="Q137" s="11">
        <v>44124</v>
      </c>
      <c r="R137" s="11">
        <v>44104</v>
      </c>
      <c r="S137" t="s">
        <v>56</v>
      </c>
    </row>
    <row r="138" spans="1:19" x14ac:dyDescent="0.25">
      <c r="A138" s="5">
        <v>2020</v>
      </c>
      <c r="B138" s="6">
        <v>44013</v>
      </c>
      <c r="C138" s="6">
        <v>44104</v>
      </c>
      <c r="D138" s="23">
        <v>4000</v>
      </c>
      <c r="E138" s="24" t="s">
        <v>180</v>
      </c>
      <c r="F138" s="12">
        <v>45109</v>
      </c>
      <c r="G138" s="13" t="s">
        <v>189</v>
      </c>
      <c r="H138" s="26">
        <v>33426649.170000002</v>
      </c>
      <c r="I138" s="26">
        <v>33554316.360000003</v>
      </c>
      <c r="J138" s="27">
        <v>27030986.199999999</v>
      </c>
      <c r="K138" s="26">
        <f>VLOOKUP(F138,'[1]ETCA-II-13'!$D$9:$I$171,6,FALSE)</f>
        <v>27030986.199999999</v>
      </c>
      <c r="L138" s="28">
        <f>VLOOKUP(F138,[2]Sheet2!$A$2:$C$171,3,FALSE)</f>
        <v>27030986.199999999</v>
      </c>
      <c r="M138" s="26">
        <f>VLOOKUP(F138,'[1]ETCA-II-13'!$D$9:$J$171,7,FALSE)</f>
        <v>26991287.829999998</v>
      </c>
      <c r="N138" s="9"/>
      <c r="O138" s="10" t="s">
        <v>226</v>
      </c>
      <c r="P138" t="s">
        <v>55</v>
      </c>
      <c r="Q138" s="11">
        <v>44124</v>
      </c>
      <c r="R138" s="11">
        <v>44104</v>
      </c>
      <c r="S138" t="s">
        <v>56</v>
      </c>
    </row>
    <row r="139" spans="1:19" x14ac:dyDescent="0.25">
      <c r="A139" s="5">
        <v>2020</v>
      </c>
      <c r="B139" s="6">
        <v>44013</v>
      </c>
      <c r="C139" s="6">
        <v>44104</v>
      </c>
      <c r="D139" s="23">
        <v>4000</v>
      </c>
      <c r="E139" s="24" t="s">
        <v>180</v>
      </c>
      <c r="F139" s="12">
        <v>45110</v>
      </c>
      <c r="G139" s="13" t="s">
        <v>190</v>
      </c>
      <c r="H139" s="26">
        <v>4497222.84</v>
      </c>
      <c r="I139" s="26">
        <v>4737029.5</v>
      </c>
      <c r="J139" s="27">
        <v>3810380.99</v>
      </c>
      <c r="K139" s="26">
        <f>VLOOKUP(F139,'[1]ETCA-II-13'!$D$9:$I$171,6,FALSE)</f>
        <v>3810380.99</v>
      </c>
      <c r="L139" s="28">
        <f>VLOOKUP(F139,[2]Sheet2!$A$2:$C$171,3,FALSE)</f>
        <v>3810380.99</v>
      </c>
      <c r="M139" s="26">
        <f>VLOOKUP(F139,'[1]ETCA-II-13'!$D$9:$J$171,7,FALSE)</f>
        <v>3810380.99</v>
      </c>
      <c r="N139" s="9"/>
      <c r="O139" s="10" t="s">
        <v>226</v>
      </c>
      <c r="P139" t="s">
        <v>55</v>
      </c>
      <c r="Q139" s="11">
        <v>44124</v>
      </c>
      <c r="R139" s="11">
        <v>44104</v>
      </c>
      <c r="S139" t="s">
        <v>56</v>
      </c>
    </row>
    <row r="140" spans="1:19" x14ac:dyDescent="0.25">
      <c r="A140" s="5">
        <v>2020</v>
      </c>
      <c r="B140" s="6">
        <v>44013</v>
      </c>
      <c r="C140" s="6">
        <v>44104</v>
      </c>
      <c r="D140" s="23">
        <v>4000</v>
      </c>
      <c r="E140" s="24" t="s">
        <v>180</v>
      </c>
      <c r="F140" s="12">
        <v>45111</v>
      </c>
      <c r="G140" s="13" t="s">
        <v>191</v>
      </c>
      <c r="H140" s="26">
        <v>62295554.280000001</v>
      </c>
      <c r="I140" s="26">
        <v>62295554.280000001</v>
      </c>
      <c r="J140" s="27">
        <v>45494348.149999999</v>
      </c>
      <c r="K140" s="26">
        <f>VLOOKUP(F140,'[1]ETCA-II-13'!$D$9:$I$171,6,FALSE)</f>
        <v>45494348.149999999</v>
      </c>
      <c r="L140" s="28">
        <f>VLOOKUP(F140,[2]Sheet2!$A$2:$C$171,3,FALSE)</f>
        <v>45494348.149999999</v>
      </c>
      <c r="M140" s="26">
        <f>VLOOKUP(F140,'[1]ETCA-II-13'!$D$9:$J$171,7,FALSE)</f>
        <v>45479992.049999997</v>
      </c>
      <c r="N140" s="9"/>
      <c r="O140" s="10" t="s">
        <v>226</v>
      </c>
      <c r="P140" t="s">
        <v>55</v>
      </c>
      <c r="Q140" s="11">
        <v>44124</v>
      </c>
      <c r="R140" s="11">
        <v>44104</v>
      </c>
      <c r="S140" t="s">
        <v>56</v>
      </c>
    </row>
    <row r="141" spans="1:19" x14ac:dyDescent="0.25">
      <c r="A141" s="5">
        <v>2020</v>
      </c>
      <c r="B141" s="6">
        <v>44013</v>
      </c>
      <c r="C141" s="6">
        <v>44104</v>
      </c>
      <c r="D141" s="23">
        <v>4000</v>
      </c>
      <c r="E141" s="24" t="s">
        <v>180</v>
      </c>
      <c r="F141" s="12">
        <v>45112</v>
      </c>
      <c r="G141" s="13" t="s">
        <v>192</v>
      </c>
      <c r="H141" s="26">
        <v>46740994.359999999</v>
      </c>
      <c r="I141" s="26">
        <v>46740994.359999999</v>
      </c>
      <c r="J141" s="27">
        <v>33309722.23</v>
      </c>
      <c r="K141" s="26">
        <f>VLOOKUP(F141,'[1]ETCA-II-13'!$D$9:$I$171,6,FALSE)</f>
        <v>33309722.23</v>
      </c>
      <c r="L141" s="28">
        <f>VLOOKUP(F141,[2]Sheet2!$A$2:$C$171,3,FALSE)</f>
        <v>33309722.23</v>
      </c>
      <c r="M141" s="26">
        <f>VLOOKUP(F141,'[1]ETCA-II-13'!$D$9:$J$171,7,FALSE)</f>
        <v>33309722.23</v>
      </c>
      <c r="N141" s="9"/>
      <c r="O141" s="10" t="s">
        <v>226</v>
      </c>
      <c r="P141" t="s">
        <v>55</v>
      </c>
      <c r="Q141" s="11">
        <v>44124</v>
      </c>
      <c r="R141" s="11">
        <v>44104</v>
      </c>
      <c r="S141" t="s">
        <v>56</v>
      </c>
    </row>
    <row r="142" spans="1:19" x14ac:dyDescent="0.25">
      <c r="A142" s="5">
        <v>2020</v>
      </c>
      <c r="B142" s="6">
        <v>44013</v>
      </c>
      <c r="C142" s="6">
        <v>44104</v>
      </c>
      <c r="D142" s="23">
        <v>4000</v>
      </c>
      <c r="E142" s="24" t="s">
        <v>180</v>
      </c>
      <c r="F142" s="12">
        <v>45113</v>
      </c>
      <c r="G142" s="13" t="s">
        <v>193</v>
      </c>
      <c r="H142" s="26">
        <v>2459173.8199999998</v>
      </c>
      <c r="I142" s="26">
        <v>2459173.8199999998</v>
      </c>
      <c r="J142" s="27">
        <v>1842758.76</v>
      </c>
      <c r="K142" s="26">
        <f>VLOOKUP(F142,'[1]ETCA-II-13'!$D$9:$I$171,6,FALSE)</f>
        <v>1842758.76</v>
      </c>
      <c r="L142" s="28">
        <f>VLOOKUP(F142,[2]Sheet2!$A$2:$C$171,3,FALSE)</f>
        <v>1842758.76</v>
      </c>
      <c r="M142" s="26">
        <f>VLOOKUP(F142,'[1]ETCA-II-13'!$D$9:$J$171,7,FALSE)</f>
        <v>1842758.76</v>
      </c>
      <c r="N142" s="9"/>
      <c r="O142" s="10" t="s">
        <v>226</v>
      </c>
      <c r="P142" t="s">
        <v>55</v>
      </c>
      <c r="Q142" s="11">
        <v>44124</v>
      </c>
      <c r="R142" s="11">
        <v>44104</v>
      </c>
      <c r="S142" t="s">
        <v>56</v>
      </c>
    </row>
    <row r="143" spans="1:19" x14ac:dyDescent="0.25">
      <c r="A143" s="5">
        <v>2020</v>
      </c>
      <c r="B143" s="6">
        <v>44013</v>
      </c>
      <c r="C143" s="6">
        <v>44104</v>
      </c>
      <c r="D143" s="23">
        <v>4000</v>
      </c>
      <c r="E143" s="24" t="s">
        <v>180</v>
      </c>
      <c r="F143" s="12">
        <v>45114</v>
      </c>
      <c r="G143" s="13" t="s">
        <v>194</v>
      </c>
      <c r="H143" s="26">
        <v>11499411.619999999</v>
      </c>
      <c r="I143" s="26">
        <v>11499411.619999999</v>
      </c>
      <c r="J143" s="27">
        <v>8305196.8700000001</v>
      </c>
      <c r="K143" s="26">
        <f>VLOOKUP(F143,'[1]ETCA-II-13'!$D$9:$I$171,6,FALSE)</f>
        <v>8305196.8700000001</v>
      </c>
      <c r="L143" s="28">
        <f>VLOOKUP(F143,[2]Sheet2!$A$2:$C$171,3,FALSE)</f>
        <v>8305196.8700000001</v>
      </c>
      <c r="M143" s="26">
        <f>VLOOKUP(F143,'[1]ETCA-II-13'!$D$9:$J$171,7,FALSE)</f>
        <v>8305196.8700000001</v>
      </c>
      <c r="N143" s="9"/>
      <c r="O143" s="10" t="s">
        <v>226</v>
      </c>
      <c r="P143" t="s">
        <v>55</v>
      </c>
      <c r="Q143" s="11">
        <v>44124</v>
      </c>
      <c r="R143" s="11">
        <v>44104</v>
      </c>
      <c r="S143" t="s">
        <v>56</v>
      </c>
    </row>
    <row r="144" spans="1:19" x14ac:dyDescent="0.25">
      <c r="A144" s="5">
        <v>2020</v>
      </c>
      <c r="B144" s="6">
        <v>44013</v>
      </c>
      <c r="C144" s="6">
        <v>44104</v>
      </c>
      <c r="D144" s="23">
        <v>4000</v>
      </c>
      <c r="E144" s="24" t="s">
        <v>180</v>
      </c>
      <c r="F144" s="12">
        <v>45115</v>
      </c>
      <c r="G144" s="13" t="s">
        <v>195</v>
      </c>
      <c r="H144" s="26">
        <v>1439300.07</v>
      </c>
      <c r="I144" s="26">
        <v>1439300.07</v>
      </c>
      <c r="J144" s="27">
        <v>1016397.86</v>
      </c>
      <c r="K144" s="26">
        <f>VLOOKUP(F144,'[1]ETCA-II-13'!$D$9:$I$171,6,FALSE)</f>
        <v>1016397.86</v>
      </c>
      <c r="L144" s="28">
        <f>VLOOKUP(F144,[2]Sheet2!$A$2:$C$171,3,FALSE)</f>
        <v>1016397.86</v>
      </c>
      <c r="M144" s="26">
        <f>VLOOKUP(F144,'[1]ETCA-II-13'!$D$9:$J$171,7,FALSE)</f>
        <v>1004375.2</v>
      </c>
      <c r="N144" s="9"/>
      <c r="O144" s="10" t="s">
        <v>226</v>
      </c>
      <c r="P144" t="s">
        <v>55</v>
      </c>
      <c r="Q144" s="11">
        <v>44124</v>
      </c>
      <c r="R144" s="11">
        <v>44104</v>
      </c>
      <c r="S144" t="s">
        <v>56</v>
      </c>
    </row>
    <row r="145" spans="1:19" x14ac:dyDescent="0.25">
      <c r="A145" s="5">
        <v>2020</v>
      </c>
      <c r="B145" s="6">
        <v>44013</v>
      </c>
      <c r="C145" s="6">
        <v>44104</v>
      </c>
      <c r="D145" s="23">
        <v>4000</v>
      </c>
      <c r="E145" s="24" t="s">
        <v>180</v>
      </c>
      <c r="F145" s="12">
        <v>45201</v>
      </c>
      <c r="G145" s="13" t="s">
        <v>196</v>
      </c>
      <c r="H145" s="26">
        <v>2797022842.8899999</v>
      </c>
      <c r="I145" s="26">
        <v>2787659408.3499999</v>
      </c>
      <c r="J145" s="27">
        <v>2058799434.6900001</v>
      </c>
      <c r="K145" s="26">
        <f>VLOOKUP(F145,'[1]ETCA-II-13'!$D$9:$I$171,6,FALSE)</f>
        <v>2058443164.21</v>
      </c>
      <c r="L145" s="28">
        <f>VLOOKUP(F145,[2]Sheet2!$A$2:$C$171,3,FALSE)</f>
        <v>2058443164.21</v>
      </c>
      <c r="M145" s="26">
        <f>VLOOKUP(F145,'[1]ETCA-II-13'!$D$9:$J$171,7,FALSE)</f>
        <v>2057858599.0599999</v>
      </c>
      <c r="N145" s="9"/>
      <c r="O145" s="10" t="s">
        <v>226</v>
      </c>
      <c r="P145" t="s">
        <v>55</v>
      </c>
      <c r="Q145" s="11">
        <v>44124</v>
      </c>
      <c r="R145" s="11">
        <v>44104</v>
      </c>
      <c r="S145" t="s">
        <v>56</v>
      </c>
    </row>
    <row r="146" spans="1:19" x14ac:dyDescent="0.25">
      <c r="A146" s="5">
        <v>2020</v>
      </c>
      <c r="B146" s="6">
        <v>44013</v>
      </c>
      <c r="C146" s="6">
        <v>44104</v>
      </c>
      <c r="D146" s="23">
        <v>4000</v>
      </c>
      <c r="E146" s="24" t="s">
        <v>180</v>
      </c>
      <c r="F146" s="12">
        <v>45202</v>
      </c>
      <c r="G146" s="13" t="s">
        <v>197</v>
      </c>
      <c r="H146" s="26">
        <v>30131957.329999998</v>
      </c>
      <c r="I146" s="26">
        <v>30131957.329999998</v>
      </c>
      <c r="J146" s="27">
        <v>19692250.27</v>
      </c>
      <c r="K146" s="26">
        <f>VLOOKUP(F146,'[1]ETCA-II-13'!$D$9:$I$171,6,FALSE)</f>
        <v>19692250.27</v>
      </c>
      <c r="L146" s="28">
        <f>VLOOKUP(F146,[2]Sheet2!$A$2:$C$171,3,FALSE)</f>
        <v>19692250.27</v>
      </c>
      <c r="M146" s="26">
        <f>VLOOKUP(F146,'[1]ETCA-II-13'!$D$9:$J$171,7,FALSE)</f>
        <v>19635278.969999999</v>
      </c>
      <c r="N146" s="9"/>
      <c r="O146" s="10" t="s">
        <v>226</v>
      </c>
      <c r="P146" t="s">
        <v>55</v>
      </c>
      <c r="Q146" s="11">
        <v>44124</v>
      </c>
      <c r="R146" s="11">
        <v>44104</v>
      </c>
      <c r="S146" t="s">
        <v>56</v>
      </c>
    </row>
    <row r="147" spans="1:19" x14ac:dyDescent="0.25">
      <c r="A147" s="5">
        <v>2020</v>
      </c>
      <c r="B147" s="6">
        <v>44013</v>
      </c>
      <c r="C147" s="6">
        <v>44104</v>
      </c>
      <c r="D147" s="23">
        <v>4000</v>
      </c>
      <c r="E147" s="24" t="s">
        <v>180</v>
      </c>
      <c r="F147" s="12">
        <v>45902</v>
      </c>
      <c r="G147" s="13" t="s">
        <v>198</v>
      </c>
      <c r="H147" s="26">
        <v>60608859.93</v>
      </c>
      <c r="I147" s="26">
        <v>68799588.230000004</v>
      </c>
      <c r="J147" s="27">
        <v>54930798</v>
      </c>
      <c r="K147" s="26">
        <f>VLOOKUP(F147,'[1]ETCA-II-13'!$D$9:$I$171,6,FALSE)</f>
        <v>53345397.100000001</v>
      </c>
      <c r="L147" s="28">
        <v>42246137</v>
      </c>
      <c r="M147" s="26">
        <f>VLOOKUP(F147,'[1]ETCA-II-13'!$D$9:$J$171,7,FALSE)</f>
        <v>42060682.920000002</v>
      </c>
      <c r="N147" s="9"/>
      <c r="O147" s="10" t="s">
        <v>226</v>
      </c>
      <c r="P147" t="s">
        <v>55</v>
      </c>
      <c r="Q147" s="11">
        <v>44124</v>
      </c>
      <c r="R147" s="11">
        <v>44104</v>
      </c>
      <c r="S147" t="s">
        <v>56</v>
      </c>
    </row>
    <row r="148" spans="1:19" x14ac:dyDescent="0.25">
      <c r="A148" s="5">
        <v>2020</v>
      </c>
      <c r="B148" s="6">
        <v>44013</v>
      </c>
      <c r="C148" s="6">
        <v>44104</v>
      </c>
      <c r="D148" s="23">
        <v>4000</v>
      </c>
      <c r="E148" s="24" t="s">
        <v>180</v>
      </c>
      <c r="F148" s="12">
        <v>46602</v>
      </c>
      <c r="G148" s="13" t="s">
        <v>199</v>
      </c>
      <c r="H148" s="26">
        <v>73290</v>
      </c>
      <c r="I148" s="26">
        <v>73290</v>
      </c>
      <c r="J148" s="27">
        <v>0</v>
      </c>
      <c r="K148" s="26">
        <f>VLOOKUP(F148,'[1]ETCA-II-13'!$D$9:$I$171,6,FALSE)</f>
        <v>0</v>
      </c>
      <c r="L148" s="28">
        <f>VLOOKUP(F148,[2]Sheet2!$A$2:$C$171,3,FALSE)</f>
        <v>0</v>
      </c>
      <c r="M148" s="26">
        <f>VLOOKUP(F148,'[1]ETCA-II-13'!$D$9:$J$171,7,FALSE)</f>
        <v>0</v>
      </c>
      <c r="N148" s="9"/>
      <c r="O148" s="10" t="s">
        <v>226</v>
      </c>
      <c r="P148" t="s">
        <v>55</v>
      </c>
      <c r="Q148" s="11">
        <v>44124</v>
      </c>
      <c r="R148" s="11">
        <v>44104</v>
      </c>
      <c r="S148" t="s">
        <v>56</v>
      </c>
    </row>
    <row r="149" spans="1:19" x14ac:dyDescent="0.25">
      <c r="A149" s="5">
        <v>2020</v>
      </c>
      <c r="B149" s="6">
        <v>44013</v>
      </c>
      <c r="C149" s="6">
        <v>44104</v>
      </c>
      <c r="D149" s="23">
        <v>5000</v>
      </c>
      <c r="E149" s="25" t="s">
        <v>200</v>
      </c>
      <c r="F149" s="12">
        <v>51101</v>
      </c>
      <c r="G149" s="13" t="s">
        <v>201</v>
      </c>
      <c r="H149" s="26">
        <v>1366780.28</v>
      </c>
      <c r="I149" s="26">
        <v>1273392.54</v>
      </c>
      <c r="J149" s="27">
        <v>17852.400000000001</v>
      </c>
      <c r="K149" s="26">
        <f>VLOOKUP(F149,'[1]ETCA-II-13'!$D$9:$I$171,6,FALSE)</f>
        <v>11368</v>
      </c>
      <c r="L149" s="28">
        <f>VLOOKUP(F149,[2]Sheet2!$A$2:$C$171,3,FALSE)</f>
        <v>11368</v>
      </c>
      <c r="M149" s="26">
        <f>VLOOKUP(F149,'[1]ETCA-II-13'!$D$9:$J$171,7,FALSE)</f>
        <v>11368</v>
      </c>
      <c r="N149" s="9"/>
      <c r="O149" s="10" t="s">
        <v>226</v>
      </c>
      <c r="P149" t="s">
        <v>55</v>
      </c>
      <c r="Q149" s="11">
        <v>44124</v>
      </c>
      <c r="R149" s="11">
        <v>44104</v>
      </c>
      <c r="S149" t="s">
        <v>56</v>
      </c>
    </row>
    <row r="150" spans="1:19" x14ac:dyDescent="0.25">
      <c r="A150" s="5">
        <v>2020</v>
      </c>
      <c r="B150" s="6">
        <v>44013</v>
      </c>
      <c r="C150" s="6">
        <v>44104</v>
      </c>
      <c r="D150" s="23">
        <v>5000</v>
      </c>
      <c r="E150" s="25" t="s">
        <v>200</v>
      </c>
      <c r="F150" s="12">
        <v>51201</v>
      </c>
      <c r="G150" s="13" t="s">
        <v>202</v>
      </c>
      <c r="H150" s="26">
        <v>768000</v>
      </c>
      <c r="I150" s="26">
        <v>576000</v>
      </c>
      <c r="J150" s="27">
        <v>0</v>
      </c>
      <c r="K150" s="26">
        <f>VLOOKUP(F150,'[1]ETCA-II-13'!$D$9:$I$171,6,FALSE)</f>
        <v>0</v>
      </c>
      <c r="L150" s="28">
        <f>VLOOKUP(F150,[2]Sheet2!$A$2:$C$171,3,FALSE)</f>
        <v>0</v>
      </c>
      <c r="M150" s="26">
        <f>VLOOKUP(F150,'[1]ETCA-II-13'!$D$9:$J$171,7,FALSE)</f>
        <v>0</v>
      </c>
      <c r="N150" s="9"/>
      <c r="O150" s="10" t="s">
        <v>226</v>
      </c>
      <c r="P150" t="s">
        <v>55</v>
      </c>
      <c r="Q150" s="11">
        <v>44124</v>
      </c>
      <c r="R150" s="11">
        <v>44104</v>
      </c>
      <c r="S150" t="s">
        <v>56</v>
      </c>
    </row>
    <row r="151" spans="1:19" x14ac:dyDescent="0.25">
      <c r="A151" s="5">
        <v>2020</v>
      </c>
      <c r="B151" s="6">
        <v>44013</v>
      </c>
      <c r="C151" s="6">
        <v>44104</v>
      </c>
      <c r="D151" s="23">
        <v>5000</v>
      </c>
      <c r="E151" s="25" t="s">
        <v>200</v>
      </c>
      <c r="F151" s="12">
        <v>51301</v>
      </c>
      <c r="G151" s="13" t="s">
        <v>203</v>
      </c>
      <c r="H151" s="26">
        <v>96000</v>
      </c>
      <c r="I151" s="26">
        <v>96000</v>
      </c>
      <c r="J151" s="27">
        <v>0</v>
      </c>
      <c r="K151" s="26">
        <f>VLOOKUP(F151,'[1]ETCA-II-13'!$D$9:$I$171,6,FALSE)</f>
        <v>0</v>
      </c>
      <c r="L151" s="28">
        <f>VLOOKUP(F151,[2]Sheet2!$A$2:$C$171,3,FALSE)</f>
        <v>0</v>
      </c>
      <c r="M151" s="26">
        <f>VLOOKUP(F151,'[1]ETCA-II-13'!$D$9:$J$171,7,FALSE)</f>
        <v>0</v>
      </c>
      <c r="N151" s="9"/>
      <c r="O151" s="10" t="s">
        <v>226</v>
      </c>
      <c r="P151" t="s">
        <v>55</v>
      </c>
      <c r="Q151" s="11">
        <v>44124</v>
      </c>
      <c r="R151" s="11">
        <v>44104</v>
      </c>
      <c r="S151" t="s">
        <v>56</v>
      </c>
    </row>
    <row r="152" spans="1:19" x14ac:dyDescent="0.25">
      <c r="A152" s="5">
        <v>2020</v>
      </c>
      <c r="B152" s="6">
        <v>44013</v>
      </c>
      <c r="C152" s="6">
        <v>44104</v>
      </c>
      <c r="D152" s="23">
        <v>5000</v>
      </c>
      <c r="E152" s="25" t="s">
        <v>200</v>
      </c>
      <c r="F152" s="12">
        <v>51501</v>
      </c>
      <c r="G152" s="13" t="s">
        <v>204</v>
      </c>
      <c r="H152" s="26">
        <v>6081852.7400000002</v>
      </c>
      <c r="I152" s="26">
        <v>5859644.6900000004</v>
      </c>
      <c r="J152" s="27">
        <v>876888.07000000007</v>
      </c>
      <c r="K152" s="26">
        <f>VLOOKUP(F152,'[1]ETCA-II-13'!$D$9:$I$171,6,FALSE)</f>
        <v>584730.47</v>
      </c>
      <c r="L152" s="28">
        <f>VLOOKUP(F152,[2]Sheet2!$A$2:$C$171,3,FALSE)</f>
        <v>60845.25</v>
      </c>
      <c r="M152" s="26">
        <f>VLOOKUP(F152,'[1]ETCA-II-13'!$D$9:$J$171,7,FALSE)</f>
        <v>60845.25</v>
      </c>
      <c r="N152" s="9"/>
      <c r="O152" s="10" t="s">
        <v>226</v>
      </c>
      <c r="P152" t="s">
        <v>55</v>
      </c>
      <c r="Q152" s="11">
        <v>44124</v>
      </c>
      <c r="R152" s="11">
        <v>44104</v>
      </c>
      <c r="S152" t="s">
        <v>56</v>
      </c>
    </row>
    <row r="153" spans="1:19" x14ac:dyDescent="0.25">
      <c r="A153" s="5">
        <v>2020</v>
      </c>
      <c r="B153" s="6">
        <v>44013</v>
      </c>
      <c r="C153" s="6">
        <v>44104</v>
      </c>
      <c r="D153" s="23">
        <v>5000</v>
      </c>
      <c r="E153" s="25" t="s">
        <v>200</v>
      </c>
      <c r="F153" s="14">
        <v>51901</v>
      </c>
      <c r="G153" s="13" t="s">
        <v>205</v>
      </c>
      <c r="H153" s="26">
        <v>288000</v>
      </c>
      <c r="I153" s="26">
        <v>168000</v>
      </c>
      <c r="J153" s="27">
        <v>0</v>
      </c>
      <c r="K153" s="26">
        <f>VLOOKUP(F153,'[1]ETCA-II-13'!$D$9:$I$171,6,FALSE)</f>
        <v>0</v>
      </c>
      <c r="L153" s="28">
        <f>VLOOKUP(F153,[2]Sheet2!$A$2:$C$171,3,FALSE)</f>
        <v>0</v>
      </c>
      <c r="M153" s="26">
        <f>VLOOKUP(F153,'[1]ETCA-II-13'!$D$9:$J$171,7,FALSE)</f>
        <v>0</v>
      </c>
      <c r="N153" s="9"/>
      <c r="O153" s="10" t="s">
        <v>226</v>
      </c>
      <c r="P153" t="s">
        <v>55</v>
      </c>
      <c r="Q153" s="11">
        <v>44124</v>
      </c>
      <c r="R153" s="11">
        <v>44104</v>
      </c>
      <c r="S153" t="s">
        <v>56</v>
      </c>
    </row>
    <row r="154" spans="1:19" x14ac:dyDescent="0.25">
      <c r="A154" s="5">
        <v>2020</v>
      </c>
      <c r="B154" s="6">
        <v>44013</v>
      </c>
      <c r="C154" s="6">
        <v>44104</v>
      </c>
      <c r="D154" s="23">
        <v>5000</v>
      </c>
      <c r="E154" s="25" t="s">
        <v>200</v>
      </c>
      <c r="F154" s="14">
        <v>52101</v>
      </c>
      <c r="G154" s="13" t="s">
        <v>206</v>
      </c>
      <c r="H154" s="26">
        <v>40560</v>
      </c>
      <c r="I154" s="26">
        <v>40560</v>
      </c>
      <c r="J154" s="27">
        <v>0</v>
      </c>
      <c r="K154" s="26">
        <f>VLOOKUP(F154,'[1]ETCA-II-13'!$D$9:$I$171,6,FALSE)</f>
        <v>0</v>
      </c>
      <c r="L154" s="28">
        <f>VLOOKUP(F154,[2]Sheet2!$A$2:$C$171,3,FALSE)</f>
        <v>0</v>
      </c>
      <c r="M154" s="26">
        <f>VLOOKUP(F154,'[1]ETCA-II-13'!$D$9:$J$171,7,FALSE)</f>
        <v>0</v>
      </c>
      <c r="N154" s="9"/>
      <c r="O154" s="10" t="s">
        <v>226</v>
      </c>
      <c r="P154" t="s">
        <v>55</v>
      </c>
      <c r="Q154" s="11">
        <v>44124</v>
      </c>
      <c r="R154" s="11">
        <v>44104</v>
      </c>
      <c r="S154" t="s">
        <v>56</v>
      </c>
    </row>
    <row r="155" spans="1:19" x14ac:dyDescent="0.25">
      <c r="A155" s="5">
        <v>2020</v>
      </c>
      <c r="B155" s="6">
        <v>44013</v>
      </c>
      <c r="C155" s="6">
        <v>44104</v>
      </c>
      <c r="D155" s="23">
        <v>5000</v>
      </c>
      <c r="E155" s="25" t="s">
        <v>200</v>
      </c>
      <c r="F155" s="12">
        <v>52301</v>
      </c>
      <c r="G155" s="13" t="s">
        <v>207</v>
      </c>
      <c r="H155" s="26">
        <v>182400</v>
      </c>
      <c r="I155" s="26">
        <v>182400</v>
      </c>
      <c r="J155" s="27">
        <v>0</v>
      </c>
      <c r="K155" s="26">
        <f>VLOOKUP(F155,'[1]ETCA-II-13'!$D$9:$I$171,6,FALSE)</f>
        <v>0</v>
      </c>
      <c r="L155" s="28">
        <f>VLOOKUP(F155,[2]Sheet2!$A$2:$C$171,3,FALSE)</f>
        <v>0</v>
      </c>
      <c r="M155" s="26">
        <f>VLOOKUP(F155,'[1]ETCA-II-13'!$D$9:$J$171,7,FALSE)</f>
        <v>0</v>
      </c>
      <c r="N155" s="9"/>
      <c r="O155" s="10" t="s">
        <v>226</v>
      </c>
      <c r="P155" t="s">
        <v>55</v>
      </c>
      <c r="Q155" s="11">
        <v>44124</v>
      </c>
      <c r="R155" s="11">
        <v>44104</v>
      </c>
      <c r="S155" t="s">
        <v>56</v>
      </c>
    </row>
    <row r="156" spans="1:19" x14ac:dyDescent="0.25">
      <c r="A156" s="5">
        <v>2020</v>
      </c>
      <c r="B156" s="6">
        <v>44013</v>
      </c>
      <c r="C156" s="6">
        <v>44104</v>
      </c>
      <c r="D156" s="23">
        <v>5000</v>
      </c>
      <c r="E156" s="25" t="s">
        <v>200</v>
      </c>
      <c r="F156" s="12">
        <v>53101</v>
      </c>
      <c r="G156" s="13" t="s">
        <v>208</v>
      </c>
      <c r="H156" s="26">
        <v>5791186.3600000003</v>
      </c>
      <c r="I156" s="26">
        <v>10489250.510000002</v>
      </c>
      <c r="J156" s="27">
        <v>9920434.2400000002</v>
      </c>
      <c r="K156" s="26">
        <f>VLOOKUP(F156,'[1]ETCA-II-13'!$D$9:$I$171,6,FALSE)</f>
        <v>9695394.2400000002</v>
      </c>
      <c r="L156" s="28">
        <f>VLOOKUP(F156,[2]Sheet2!$A$2:$C$171,3,FALSE)</f>
        <v>7061846.2400000002</v>
      </c>
      <c r="M156" s="26">
        <f>VLOOKUP(F156,'[1]ETCA-II-13'!$D$9:$J$171,7,FALSE)</f>
        <v>7061846.2400000002</v>
      </c>
      <c r="N156" s="9"/>
      <c r="O156" s="10" t="s">
        <v>226</v>
      </c>
      <c r="P156" t="s">
        <v>55</v>
      </c>
      <c r="Q156" s="11">
        <v>44124</v>
      </c>
      <c r="R156" s="11">
        <v>44104</v>
      </c>
      <c r="S156" t="s">
        <v>56</v>
      </c>
    </row>
    <row r="157" spans="1:19" x14ac:dyDescent="0.25">
      <c r="A157" s="5">
        <v>2020</v>
      </c>
      <c r="B157" s="6">
        <v>44013</v>
      </c>
      <c r="C157" s="6">
        <v>44104</v>
      </c>
      <c r="D157" s="23">
        <v>5000</v>
      </c>
      <c r="E157" s="25" t="s">
        <v>200</v>
      </c>
      <c r="F157" s="14">
        <v>54101</v>
      </c>
      <c r="G157" s="15" t="s">
        <v>209</v>
      </c>
      <c r="H157" s="26">
        <v>2880000</v>
      </c>
      <c r="I157" s="26">
        <v>1000000</v>
      </c>
      <c r="J157" s="27">
        <v>0</v>
      </c>
      <c r="K157" s="26">
        <f>VLOOKUP(F157,'[1]ETCA-II-13'!$D$9:$I$171,6,FALSE)</f>
        <v>0</v>
      </c>
      <c r="L157" s="28">
        <f>VLOOKUP(F157,[2]Sheet2!$A$2:$C$171,3,FALSE)</f>
        <v>0</v>
      </c>
      <c r="M157" s="26">
        <f>VLOOKUP(F157,'[1]ETCA-II-13'!$D$9:$J$171,7,FALSE)</f>
        <v>0</v>
      </c>
      <c r="N157" s="9"/>
      <c r="O157" s="10" t="s">
        <v>226</v>
      </c>
      <c r="P157" t="s">
        <v>55</v>
      </c>
      <c r="Q157" s="11">
        <v>44124</v>
      </c>
      <c r="R157" s="11">
        <v>44104</v>
      </c>
      <c r="S157" t="s">
        <v>56</v>
      </c>
    </row>
    <row r="158" spans="1:19" x14ac:dyDescent="0.25">
      <c r="A158" s="5">
        <v>2020</v>
      </c>
      <c r="B158" s="6">
        <v>44013</v>
      </c>
      <c r="C158" s="6">
        <v>44104</v>
      </c>
      <c r="D158" s="23">
        <v>5000</v>
      </c>
      <c r="E158" s="25" t="s">
        <v>200</v>
      </c>
      <c r="F158" s="12">
        <v>56401</v>
      </c>
      <c r="G158" s="13" t="s">
        <v>210</v>
      </c>
      <c r="H158" s="26">
        <v>1047891.15</v>
      </c>
      <c r="I158" s="26">
        <v>1938333.32</v>
      </c>
      <c r="J158" s="27">
        <v>963478</v>
      </c>
      <c r="K158" s="26">
        <f>VLOOKUP(F158,'[1]ETCA-II-13'!$D$9:$I$171,6,FALSE)</f>
        <v>924618</v>
      </c>
      <c r="L158" s="28">
        <f>VLOOKUP(F158,[2]Sheet2!$A$2:$C$171,3,FALSE)</f>
        <v>293968</v>
      </c>
      <c r="M158" s="26">
        <f>VLOOKUP(F158,'[1]ETCA-II-13'!$D$9:$J$171,7,FALSE)</f>
        <v>293968</v>
      </c>
      <c r="N158" s="9"/>
      <c r="O158" s="10" t="s">
        <v>226</v>
      </c>
      <c r="P158" t="s">
        <v>55</v>
      </c>
      <c r="Q158" s="11">
        <v>44124</v>
      </c>
      <c r="R158" s="11">
        <v>44104</v>
      </c>
      <c r="S158" t="s">
        <v>56</v>
      </c>
    </row>
    <row r="159" spans="1:19" x14ac:dyDescent="0.25">
      <c r="A159" s="5">
        <v>2020</v>
      </c>
      <c r="B159" s="6">
        <v>44013</v>
      </c>
      <c r="C159" s="6">
        <v>44104</v>
      </c>
      <c r="D159" s="23">
        <v>5000</v>
      </c>
      <c r="E159" s="25" t="s">
        <v>200</v>
      </c>
      <c r="F159" s="12">
        <v>56501</v>
      </c>
      <c r="G159" s="13" t="s">
        <v>211</v>
      </c>
      <c r="H159" s="26">
        <v>944640</v>
      </c>
      <c r="I159" s="26">
        <v>938840</v>
      </c>
      <c r="J159" s="27">
        <v>0</v>
      </c>
      <c r="K159" s="26">
        <f>VLOOKUP(F159,'[1]ETCA-II-13'!$D$9:$I$171,6,FALSE)</f>
        <v>0</v>
      </c>
      <c r="L159" s="28">
        <f>VLOOKUP(F159,[2]Sheet2!$A$2:$C$171,3,FALSE)</f>
        <v>0</v>
      </c>
      <c r="M159" s="26">
        <f>VLOOKUP(F159,'[1]ETCA-II-13'!$D$9:$J$171,7,FALSE)</f>
        <v>0</v>
      </c>
      <c r="N159" s="9"/>
      <c r="O159" s="10" t="s">
        <v>226</v>
      </c>
      <c r="P159" t="s">
        <v>55</v>
      </c>
      <c r="Q159" s="11">
        <v>44124</v>
      </c>
      <c r="R159" s="11">
        <v>44104</v>
      </c>
      <c r="S159" t="s">
        <v>56</v>
      </c>
    </row>
    <row r="160" spans="1:19" x14ac:dyDescent="0.25">
      <c r="A160" s="5">
        <v>2020</v>
      </c>
      <c r="B160" s="6">
        <v>44013</v>
      </c>
      <c r="C160" s="6">
        <v>44104</v>
      </c>
      <c r="D160" s="23">
        <v>5000</v>
      </c>
      <c r="E160" s="25" t="s">
        <v>200</v>
      </c>
      <c r="F160" s="12">
        <v>56701</v>
      </c>
      <c r="G160" s="15" t="s">
        <v>212</v>
      </c>
      <c r="H160" s="26">
        <v>178560</v>
      </c>
      <c r="I160" s="26">
        <v>164942.56</v>
      </c>
      <c r="J160" s="27">
        <v>0</v>
      </c>
      <c r="K160" s="26">
        <f>VLOOKUP(F160,'[1]ETCA-II-13'!$D$9:$I$171,6,FALSE)</f>
        <v>0</v>
      </c>
      <c r="L160" s="28">
        <f>VLOOKUP(F160,[2]Sheet2!$A$2:$C$171,3,FALSE)</f>
        <v>0</v>
      </c>
      <c r="M160" s="26">
        <f>VLOOKUP(F160,'[1]ETCA-II-13'!$D$9:$J$171,7,FALSE)</f>
        <v>0</v>
      </c>
      <c r="N160" s="9"/>
      <c r="O160" s="10" t="s">
        <v>226</v>
      </c>
      <c r="P160" t="s">
        <v>55</v>
      </c>
      <c r="Q160" s="11">
        <v>44124</v>
      </c>
      <c r="R160" s="11">
        <v>44104</v>
      </c>
      <c r="S160" t="s">
        <v>56</v>
      </c>
    </row>
    <row r="161" spans="1:19" x14ac:dyDescent="0.25">
      <c r="A161" s="5">
        <v>2020</v>
      </c>
      <c r="B161" s="6">
        <v>44013</v>
      </c>
      <c r="C161" s="6">
        <v>44104</v>
      </c>
      <c r="D161" s="23">
        <v>5000</v>
      </c>
      <c r="E161" s="25" t="s">
        <v>200</v>
      </c>
      <c r="F161" s="12">
        <v>56901</v>
      </c>
      <c r="G161" s="13" t="s">
        <v>213</v>
      </c>
      <c r="H161" s="26">
        <v>14400</v>
      </c>
      <c r="I161" s="26">
        <v>14400</v>
      </c>
      <c r="J161" s="27">
        <v>0</v>
      </c>
      <c r="K161" s="26">
        <f>VLOOKUP(F161,'[1]ETCA-II-13'!$D$9:$I$171,6,FALSE)</f>
        <v>0</v>
      </c>
      <c r="L161" s="28">
        <f>VLOOKUP(F161,[2]Sheet2!$A$2:$C$171,3,FALSE)</f>
        <v>0</v>
      </c>
      <c r="M161" s="26">
        <f>VLOOKUP(F161,'[1]ETCA-II-13'!$D$9:$J$171,7,FALSE)</f>
        <v>0</v>
      </c>
      <c r="N161" s="9"/>
      <c r="O161" s="10" t="s">
        <v>226</v>
      </c>
      <c r="P161" t="s">
        <v>55</v>
      </c>
      <c r="Q161" s="11">
        <v>44124</v>
      </c>
      <c r="R161" s="11">
        <v>44104</v>
      </c>
      <c r="S161" t="s">
        <v>56</v>
      </c>
    </row>
    <row r="162" spans="1:19" x14ac:dyDescent="0.25">
      <c r="A162" s="5">
        <v>2020</v>
      </c>
      <c r="B162" s="6">
        <v>44013</v>
      </c>
      <c r="C162" s="6">
        <v>44104</v>
      </c>
      <c r="D162" s="23">
        <v>5000</v>
      </c>
      <c r="E162" s="25" t="s">
        <v>200</v>
      </c>
      <c r="F162" s="14">
        <v>56902</v>
      </c>
      <c r="G162" s="13" t="s">
        <v>214</v>
      </c>
      <c r="H162" s="26">
        <v>102720</v>
      </c>
      <c r="I162" s="26">
        <v>102720</v>
      </c>
      <c r="J162" s="27">
        <v>0</v>
      </c>
      <c r="K162" s="26">
        <f>VLOOKUP(F162,'[1]ETCA-II-13'!$D$9:$I$171,6,FALSE)</f>
        <v>0</v>
      </c>
      <c r="L162" s="28">
        <f>VLOOKUP(F162,[2]Sheet2!$A$2:$C$171,3,FALSE)</f>
        <v>0</v>
      </c>
      <c r="M162" s="26">
        <f>VLOOKUP(F162,'[1]ETCA-II-13'!$D$9:$J$171,7,FALSE)</f>
        <v>0</v>
      </c>
      <c r="N162" s="9"/>
      <c r="O162" s="10" t="s">
        <v>226</v>
      </c>
      <c r="P162" t="s">
        <v>55</v>
      </c>
      <c r="Q162" s="11">
        <v>44124</v>
      </c>
      <c r="R162" s="11">
        <v>44104</v>
      </c>
      <c r="S162" t="s">
        <v>56</v>
      </c>
    </row>
    <row r="163" spans="1:19" x14ac:dyDescent="0.25">
      <c r="A163" s="5">
        <v>2020</v>
      </c>
      <c r="B163" s="6">
        <v>44013</v>
      </c>
      <c r="C163" s="6">
        <v>44104</v>
      </c>
      <c r="D163" s="23">
        <v>5000</v>
      </c>
      <c r="E163" s="25" t="s">
        <v>200</v>
      </c>
      <c r="F163" s="14">
        <v>59101</v>
      </c>
      <c r="G163" s="15" t="s">
        <v>215</v>
      </c>
      <c r="H163" s="26">
        <v>5400672</v>
      </c>
      <c r="I163" s="26">
        <v>4697772.51</v>
      </c>
      <c r="J163" s="27">
        <v>0</v>
      </c>
      <c r="K163" s="26">
        <f>VLOOKUP(F163,'[1]ETCA-II-13'!$D$9:$I$171,6,FALSE)</f>
        <v>0</v>
      </c>
      <c r="L163" s="28">
        <f>VLOOKUP(F163,[2]Sheet2!$A$2:$C$171,3,FALSE)</f>
        <v>0</v>
      </c>
      <c r="M163" s="26">
        <f>VLOOKUP(F163,'[1]ETCA-II-13'!$D$9:$J$171,7,FALSE)</f>
        <v>0</v>
      </c>
      <c r="N163" s="9"/>
      <c r="O163" s="10" t="s">
        <v>226</v>
      </c>
      <c r="P163" t="s">
        <v>55</v>
      </c>
      <c r="Q163" s="11">
        <v>44124</v>
      </c>
      <c r="R163" s="11">
        <v>44104</v>
      </c>
      <c r="S163" t="s">
        <v>56</v>
      </c>
    </row>
    <row r="164" spans="1:19" x14ac:dyDescent="0.25">
      <c r="A164" s="5">
        <v>2020</v>
      </c>
      <c r="B164" s="6">
        <v>44013</v>
      </c>
      <c r="C164" s="6">
        <v>44104</v>
      </c>
      <c r="D164" s="23">
        <v>6000</v>
      </c>
      <c r="E164" s="25" t="s">
        <v>216</v>
      </c>
      <c r="F164" s="14">
        <v>62203</v>
      </c>
      <c r="G164" s="15" t="s">
        <v>217</v>
      </c>
      <c r="H164" s="26">
        <v>2334441.6</v>
      </c>
      <c r="I164" s="26">
        <v>2334441.6</v>
      </c>
      <c r="J164" s="27">
        <v>0</v>
      </c>
      <c r="K164" s="26">
        <f>VLOOKUP(F164,'[1]ETCA-II-13'!$D$9:$I$171,6,FALSE)</f>
        <v>0</v>
      </c>
      <c r="L164" s="28">
        <f>VLOOKUP(F164,[2]Sheet2!$A$2:$C$171,3,FALSE)</f>
        <v>0</v>
      </c>
      <c r="M164" s="26">
        <f>VLOOKUP(F164,'[1]ETCA-II-13'!$D$9:$J$171,7,FALSE)</f>
        <v>0</v>
      </c>
      <c r="N164" s="9"/>
      <c r="O164" s="10" t="s">
        <v>226</v>
      </c>
      <c r="P164" t="s">
        <v>55</v>
      </c>
      <c r="Q164" s="11">
        <v>44124</v>
      </c>
      <c r="R164" s="11">
        <v>44104</v>
      </c>
      <c r="S164" t="s">
        <v>56</v>
      </c>
    </row>
    <row r="165" spans="1:19" x14ac:dyDescent="0.25">
      <c r="A165" s="5">
        <v>2020</v>
      </c>
      <c r="B165" s="6">
        <v>44013</v>
      </c>
      <c r="C165" s="6">
        <v>44104</v>
      </c>
      <c r="D165" s="23">
        <v>6000</v>
      </c>
      <c r="E165" s="25" t="s">
        <v>216</v>
      </c>
      <c r="F165" s="14">
        <v>62207</v>
      </c>
      <c r="G165" s="13" t="s">
        <v>218</v>
      </c>
      <c r="H165" s="26">
        <v>1296906.72</v>
      </c>
      <c r="I165" s="26">
        <v>1296906.72</v>
      </c>
      <c r="J165" s="27">
        <v>0</v>
      </c>
      <c r="K165" s="26">
        <f>VLOOKUP(F165,'[1]ETCA-II-13'!$D$9:$I$171,6,FALSE)</f>
        <v>0</v>
      </c>
      <c r="L165" s="28">
        <f>VLOOKUP(F165,[2]Sheet2!$A$2:$C$171,3,FALSE)</f>
        <v>0</v>
      </c>
      <c r="M165" s="26">
        <f>VLOOKUP(F165,'[1]ETCA-II-13'!$D$9:$J$171,7,FALSE)</f>
        <v>0</v>
      </c>
      <c r="N165" s="9"/>
      <c r="O165" s="10" t="s">
        <v>226</v>
      </c>
      <c r="P165" t="s">
        <v>55</v>
      </c>
      <c r="Q165" s="11">
        <v>44124</v>
      </c>
      <c r="R165" s="11">
        <v>44104</v>
      </c>
      <c r="S165" t="s">
        <v>56</v>
      </c>
    </row>
    <row r="166" spans="1:19" x14ac:dyDescent="0.25">
      <c r="A166" s="5">
        <v>2020</v>
      </c>
      <c r="B166" s="6">
        <v>44013</v>
      </c>
      <c r="C166" s="6">
        <v>44104</v>
      </c>
      <c r="D166" s="23">
        <v>6000</v>
      </c>
      <c r="E166" s="25" t="s">
        <v>216</v>
      </c>
      <c r="F166" s="14">
        <v>62210</v>
      </c>
      <c r="G166" s="13" t="s">
        <v>219</v>
      </c>
      <c r="H166" s="26">
        <v>26148234.140000001</v>
      </c>
      <c r="I166" s="26">
        <v>26398234.140000001</v>
      </c>
      <c r="J166" s="27">
        <v>243049.32</v>
      </c>
      <c r="K166" s="26">
        <f>VLOOKUP(F166,'[1]ETCA-II-13'!$D$9:$I$171,6,FALSE)</f>
        <v>243049.32</v>
      </c>
      <c r="L166" s="28">
        <f>VLOOKUP(F166,[2]Sheet2!$A$2:$C$171,3,FALSE)</f>
        <v>243049.32</v>
      </c>
      <c r="M166" s="26">
        <f>VLOOKUP(F166,'[1]ETCA-II-13'!$D$9:$J$171,7,FALSE)</f>
        <v>243049.32</v>
      </c>
      <c r="N166" s="9"/>
      <c r="O166" s="10" t="s">
        <v>226</v>
      </c>
      <c r="P166" t="s">
        <v>55</v>
      </c>
      <c r="Q166" s="11">
        <v>44124</v>
      </c>
      <c r="R166" s="11">
        <v>44104</v>
      </c>
      <c r="S166" t="s">
        <v>56</v>
      </c>
    </row>
    <row r="167" spans="1:19" x14ac:dyDescent="0.25">
      <c r="A167" s="5">
        <v>2020</v>
      </c>
      <c r="B167" s="6">
        <v>44013</v>
      </c>
      <c r="C167" s="6">
        <v>44104</v>
      </c>
      <c r="D167" s="23">
        <v>6000</v>
      </c>
      <c r="E167" s="25" t="s">
        <v>220</v>
      </c>
      <c r="F167" s="12">
        <v>62221</v>
      </c>
      <c r="G167" s="13" t="s">
        <v>221</v>
      </c>
      <c r="H167" s="26">
        <v>1037525.38</v>
      </c>
      <c r="I167" s="26">
        <v>1037525.38</v>
      </c>
      <c r="J167" s="27">
        <v>0</v>
      </c>
      <c r="K167" s="26">
        <f>VLOOKUP(F167,'[1]ETCA-II-13'!$D$9:$I$171,6,FALSE)</f>
        <v>0</v>
      </c>
      <c r="L167" s="28">
        <f>VLOOKUP(F167,[2]Sheet2!$A$2:$C$171,3,FALSE)</f>
        <v>0</v>
      </c>
      <c r="M167" s="26">
        <f>VLOOKUP(F167,'[1]ETCA-II-13'!$D$9:$J$171,7,FALSE)</f>
        <v>0</v>
      </c>
      <c r="O167" s="10" t="s">
        <v>226</v>
      </c>
      <c r="P167" t="s">
        <v>55</v>
      </c>
      <c r="Q167" s="11">
        <v>44124</v>
      </c>
      <c r="R167" s="11">
        <v>44104</v>
      </c>
      <c r="S167" t="s">
        <v>56</v>
      </c>
    </row>
    <row r="168" spans="1:19" x14ac:dyDescent="0.25">
      <c r="A168" s="5">
        <v>2020</v>
      </c>
      <c r="B168" s="6">
        <v>44013</v>
      </c>
      <c r="C168" s="6">
        <v>44104</v>
      </c>
      <c r="D168" s="23">
        <v>7000</v>
      </c>
      <c r="E168" s="25" t="s">
        <v>220</v>
      </c>
      <c r="F168" s="12">
        <v>74502</v>
      </c>
      <c r="G168" s="13" t="s">
        <v>222</v>
      </c>
      <c r="H168" s="26">
        <v>200915000</v>
      </c>
      <c r="I168" s="26">
        <v>200915000</v>
      </c>
      <c r="J168" s="27">
        <v>2000000</v>
      </c>
      <c r="K168" s="26">
        <v>0</v>
      </c>
      <c r="L168" s="28">
        <f>VLOOKUP(F168,[2]Sheet2!$A$2:$C$171,3,FALSE)</f>
        <v>1220000</v>
      </c>
      <c r="M168" s="26">
        <v>0</v>
      </c>
      <c r="O168" s="10" t="s">
        <v>226</v>
      </c>
      <c r="P168" t="s">
        <v>55</v>
      </c>
      <c r="Q168" s="11">
        <v>44124</v>
      </c>
      <c r="R168" s="11">
        <v>44104</v>
      </c>
      <c r="S168" t="s">
        <v>56</v>
      </c>
    </row>
    <row r="169" spans="1:19" x14ac:dyDescent="0.25">
      <c r="A169" s="5">
        <v>2020</v>
      </c>
      <c r="B169" s="6">
        <v>44013</v>
      </c>
      <c r="C169" s="6">
        <v>44104</v>
      </c>
      <c r="D169" s="23">
        <v>7000</v>
      </c>
      <c r="E169" s="25" t="s">
        <v>220</v>
      </c>
      <c r="F169" s="20">
        <v>74504</v>
      </c>
      <c r="G169" s="21" t="s">
        <v>223</v>
      </c>
      <c r="H169" s="26">
        <v>20000000</v>
      </c>
      <c r="I169" s="26">
        <v>20000000</v>
      </c>
      <c r="J169" s="27">
        <v>856982.3</v>
      </c>
      <c r="K169" s="26">
        <v>0</v>
      </c>
      <c r="L169" s="28">
        <f>VLOOKUP(F169,[2]Sheet2!$A$2:$C$171,3,FALSE)</f>
        <v>811905.8</v>
      </c>
      <c r="M169" s="26">
        <v>0</v>
      </c>
      <c r="O169" s="10" t="s">
        <v>226</v>
      </c>
      <c r="P169" t="s">
        <v>55</v>
      </c>
      <c r="Q169" s="11">
        <v>44124</v>
      </c>
      <c r="R169" s="11">
        <v>44104</v>
      </c>
      <c r="S169" t="s">
        <v>56</v>
      </c>
    </row>
    <row r="170" spans="1:19" x14ac:dyDescent="0.25">
      <c r="A170" s="22">
        <v>2020</v>
      </c>
      <c r="B170" s="6">
        <v>44013</v>
      </c>
      <c r="C170" s="6">
        <v>44104</v>
      </c>
      <c r="D170" s="23">
        <v>9000</v>
      </c>
      <c r="E170" s="25" t="s">
        <v>224</v>
      </c>
      <c r="F170">
        <v>99101</v>
      </c>
      <c r="G170" t="s">
        <v>225</v>
      </c>
      <c r="H170" s="29">
        <v>1838062835.99</v>
      </c>
      <c r="I170" s="30">
        <v>1838062835.99</v>
      </c>
      <c r="J170" s="27">
        <v>0</v>
      </c>
      <c r="K170" s="26">
        <f>VLOOKUP(F170,'[1]ETCA-II-13'!$D$9:$I$171,6,FALSE)</f>
        <v>0</v>
      </c>
      <c r="L170" s="28">
        <f>VLOOKUP(F170,[2]Sheet2!$A$2:$C$171,3,FALSE)</f>
        <v>0</v>
      </c>
      <c r="M170" s="26">
        <f>VLOOKUP(F170,'[1]ETCA-II-13'!$D$9:$J$171,7,FALSE)</f>
        <v>0</v>
      </c>
      <c r="O170" s="10" t="s">
        <v>226</v>
      </c>
      <c r="P170" t="s">
        <v>55</v>
      </c>
      <c r="Q170" s="11">
        <v>44124</v>
      </c>
      <c r="R170" s="11">
        <v>44104</v>
      </c>
      <c r="S170" t="s">
        <v>56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2020-10-28T00:51:17Z</dcterms:created>
  <dcterms:modified xsi:type="dcterms:W3CDTF">2020-10-28T00:54:15Z</dcterms:modified>
</cp:coreProperties>
</file>