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000"/>
  </bookViews>
  <sheets>
    <sheet name="Hoja1" sheetId="1" r:id="rId1"/>
  </sheets>
  <definedNames>
    <definedName name="_xlnm.Print_Area" localSheetId="0">Hoja1!$A$94:$E$120</definedName>
  </definedNames>
  <calcPr calcId="145621"/>
</workbook>
</file>

<file path=xl/calcChain.xml><?xml version="1.0" encoding="utf-8"?>
<calcChain xmlns="http://schemas.openxmlformats.org/spreadsheetml/2006/main">
  <c r="E118" i="1" l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B111" i="1" s="1"/>
  <c r="D113" i="1"/>
  <c r="C113" i="1"/>
  <c r="B113" i="1"/>
  <c r="E112" i="1"/>
  <c r="D112" i="1"/>
  <c r="D111" i="1" s="1"/>
  <c r="C112" i="1"/>
  <c r="C111" i="1" s="1"/>
  <c r="B112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D103" i="1" s="1"/>
  <c r="C104" i="1"/>
  <c r="C103" i="1" s="1"/>
  <c r="B104" i="1"/>
  <c r="B103" i="1" s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D120" i="1" s="1"/>
  <c r="C96" i="1"/>
  <c r="C120" i="1" s="1"/>
  <c r="B96" i="1"/>
  <c r="B120" i="1" s="1"/>
  <c r="D86" i="1"/>
  <c r="C86" i="1"/>
  <c r="B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86" i="1" s="1"/>
  <c r="D68" i="1"/>
  <c r="C68" i="1"/>
  <c r="B68" i="1"/>
  <c r="E67" i="1"/>
  <c r="E110" i="1" s="1"/>
  <c r="E66" i="1"/>
  <c r="E65" i="1"/>
  <c r="E64" i="1"/>
  <c r="E63" i="1"/>
  <c r="E62" i="1"/>
  <c r="E61" i="1"/>
  <c r="E60" i="1"/>
  <c r="E102" i="1" s="1"/>
  <c r="E59" i="1"/>
  <c r="E58" i="1"/>
  <c r="E100" i="1" s="1"/>
  <c r="E57" i="1"/>
  <c r="E56" i="1"/>
  <c r="E55" i="1"/>
  <c r="E54" i="1"/>
  <c r="E53" i="1"/>
  <c r="E68" i="1" s="1"/>
  <c r="D49" i="1"/>
  <c r="C49" i="1"/>
  <c r="C90" i="1" s="1"/>
  <c r="B49" i="1"/>
  <c r="E48" i="1"/>
  <c r="E47" i="1"/>
  <c r="E46" i="1"/>
  <c r="E45" i="1"/>
  <c r="E44" i="1"/>
  <c r="E43" i="1"/>
  <c r="E42" i="1"/>
  <c r="E104" i="1" s="1"/>
  <c r="E41" i="1"/>
  <c r="E40" i="1"/>
  <c r="E39" i="1"/>
  <c r="E38" i="1"/>
  <c r="E37" i="1"/>
  <c r="E36" i="1"/>
  <c r="E35" i="1"/>
  <c r="E49" i="1" s="1"/>
  <c r="D31" i="1"/>
  <c r="C31" i="1"/>
  <c r="B31" i="1"/>
  <c r="E30" i="1"/>
  <c r="E29" i="1"/>
  <c r="E117" i="1" s="1"/>
  <c r="E28" i="1"/>
  <c r="E116" i="1" s="1"/>
  <c r="E27" i="1"/>
  <c r="E115" i="1" s="1"/>
  <c r="E26" i="1"/>
  <c r="E114" i="1" s="1"/>
  <c r="E25" i="1"/>
  <c r="E113" i="1" s="1"/>
  <c r="E24" i="1"/>
  <c r="E23" i="1"/>
  <c r="E22" i="1"/>
  <c r="E109" i="1" s="1"/>
  <c r="E21" i="1"/>
  <c r="E108" i="1" s="1"/>
  <c r="E20" i="1"/>
  <c r="E107" i="1" s="1"/>
  <c r="E19" i="1"/>
  <c r="E106" i="1" s="1"/>
  <c r="E18" i="1"/>
  <c r="E105" i="1" s="1"/>
  <c r="E17" i="1"/>
  <c r="E16" i="1"/>
  <c r="E15" i="1"/>
  <c r="E101" i="1" s="1"/>
  <c r="E14" i="1"/>
  <c r="E13" i="1"/>
  <c r="E99" i="1" s="1"/>
  <c r="E12" i="1"/>
  <c r="E98" i="1" s="1"/>
  <c r="E11" i="1"/>
  <c r="E97" i="1" s="1"/>
  <c r="E10" i="1"/>
  <c r="E31" i="1" s="1"/>
  <c r="E103" i="1" l="1"/>
  <c r="E111" i="1"/>
  <c r="E96" i="1"/>
  <c r="E120" i="1" s="1"/>
</calcChain>
</file>

<file path=xl/sharedStrings.xml><?xml version="1.0" encoding="utf-8"?>
<sst xmlns="http://schemas.openxmlformats.org/spreadsheetml/2006/main" count="109" uniqueCount="38">
  <si>
    <t>INSTITUTO DE CAPACITACION PARA EL TRABAJO</t>
  </si>
  <si>
    <t>DEL ESTADO DE SONORA</t>
  </si>
  <si>
    <t>PRESUPUESTO POR UNIDAD ADMINISTRATIVA</t>
  </si>
  <si>
    <t>EJERCIDO AL 31 DE DICIEMBRE DE 2014</t>
  </si>
  <si>
    <t>UNIDAD ADMINISTRATIVA</t>
  </si>
  <si>
    <t>PRESUPUESTO AUTORIZADO</t>
  </si>
  <si>
    <t>PRESUPUESTO MODIFICADO</t>
  </si>
  <si>
    <t>EJERCIDO</t>
  </si>
  <si>
    <t>POR EJERCER</t>
  </si>
  <si>
    <t>CAPITULO 1000 SERVICIOS PERSONALES</t>
  </si>
  <si>
    <t>DIRECCION GENERAL</t>
  </si>
  <si>
    <t>DIR. ADMINISTRATIVA</t>
  </si>
  <si>
    <t>DIR. ACADEMICA</t>
  </si>
  <si>
    <t>DIR. DE PLANEACION</t>
  </si>
  <si>
    <t>DIR. DE VINCULACION</t>
  </si>
  <si>
    <t>UD.DE AS. JURIDICA</t>
  </si>
  <si>
    <t>OCDA</t>
  </si>
  <si>
    <t>HERMOSILLO</t>
  </si>
  <si>
    <t>CANANEA</t>
  </si>
  <si>
    <t>CAJEME</t>
  </si>
  <si>
    <t>AGUA PRIETA</t>
  </si>
  <si>
    <t>NAVOJOA</t>
  </si>
  <si>
    <t>CABORCA</t>
  </si>
  <si>
    <t>EMPALME</t>
  </si>
  <si>
    <t>A.M. AGUA PRIETA</t>
  </si>
  <si>
    <t>A.M. NAVOJOA</t>
  </si>
  <si>
    <t>A.M. HUATABAMPO</t>
  </si>
  <si>
    <t>A.M. MOCTEZUMA</t>
  </si>
  <si>
    <t>A.M. ARIVECHI</t>
  </si>
  <si>
    <t>A.M. GUAYMAS</t>
  </si>
  <si>
    <t>A.M. NOGALES</t>
  </si>
  <si>
    <t>TOTAL</t>
  </si>
  <si>
    <t>CAPITULO 2000 MATERIALES Y SUMINISTROS</t>
  </si>
  <si>
    <t>CAPITULO 3000 SERVICIOS GENERALES</t>
  </si>
  <si>
    <t>SUTICATSON</t>
  </si>
  <si>
    <t>CAPITULO 5000 BIENES MUEBLES E INMUEBLES</t>
  </si>
  <si>
    <t>PLANTELES</t>
  </si>
  <si>
    <t>ACCIONES MOVILES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</si>
</sst>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sz val="11"/>
      <color theme="1"/>
      <name val="Arial"/>
      <family val="2"/>
    </font>
    <font>
      <b/>
      <i/>
      <sz val="12"/>
      <color theme="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5" fillId="0" borderId="0" xfId="2" applyFont="1" applyBorder="1"/>
    <xf numFmtId="4" fontId="5" fillId="0" borderId="0" xfId="2" applyNumberFormat="1" applyFont="1" applyFill="1" applyBorder="1"/>
    <xf numFmtId="4" fontId="5" fillId="0" borderId="0" xfId="2" applyNumberFormat="1" applyFont="1" applyBorder="1"/>
    <xf numFmtId="0" fontId="6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164" fontId="7" fillId="2" borderId="1" xfId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8" fillId="2" borderId="3" xfId="1" applyNumberFormat="1" applyFont="1" applyFill="1" applyBorder="1" applyAlignment="1">
      <alignment horizontal="center" vertical="center" wrapText="1"/>
    </xf>
    <xf numFmtId="164" fontId="9" fillId="0" borderId="1" xfId="1" applyFont="1" applyBorder="1" applyAlignment="1">
      <alignment horizontal="center"/>
    </xf>
    <xf numFmtId="164" fontId="9" fillId="0" borderId="2" xfId="1" applyFont="1" applyBorder="1" applyAlignment="1">
      <alignment horizontal="center"/>
    </xf>
    <xf numFmtId="164" fontId="9" fillId="0" borderId="3" xfId="1" applyFont="1" applyBorder="1" applyAlignment="1">
      <alignment horizontal="center"/>
    </xf>
    <xf numFmtId="164" fontId="4" fillId="0" borderId="4" xfId="1" applyFont="1" applyBorder="1"/>
    <xf numFmtId="4" fontId="4" fillId="0" borderId="5" xfId="1" applyNumberFormat="1" applyFont="1" applyFill="1" applyBorder="1"/>
    <xf numFmtId="4" fontId="4" fillId="0" borderId="0" xfId="1" applyNumberFormat="1" applyFont="1" applyFill="1" applyBorder="1"/>
    <xf numFmtId="4" fontId="0" fillId="0" borderId="0" xfId="0" applyNumberFormat="1"/>
    <xf numFmtId="4" fontId="10" fillId="0" borderId="6" xfId="1" applyNumberFormat="1" applyFont="1" applyBorder="1"/>
    <xf numFmtId="164" fontId="7" fillId="0" borderId="7" xfId="1" applyFont="1" applyBorder="1" applyAlignment="1">
      <alignment horizontal="center"/>
    </xf>
    <xf numFmtId="4" fontId="7" fillId="0" borderId="8" xfId="1" applyNumberFormat="1" applyFont="1" applyFill="1" applyBorder="1"/>
    <xf numFmtId="164" fontId="4" fillId="0" borderId="0" xfId="1" applyFont="1" applyBorder="1"/>
    <xf numFmtId="4" fontId="11" fillId="0" borderId="0" xfId="1" applyNumberFormat="1" applyFont="1" applyBorder="1" applyAlignment="1">
      <alignment horizontal="right" vertical="top" wrapText="1"/>
    </xf>
    <xf numFmtId="4" fontId="12" fillId="0" borderId="0" xfId="1" applyNumberFormat="1" applyFont="1" applyFill="1" applyBorder="1"/>
    <xf numFmtId="4" fontId="10" fillId="0" borderId="0" xfId="1" applyNumberFormat="1" applyFont="1" applyBorder="1"/>
    <xf numFmtId="4" fontId="4" fillId="0" borderId="0" xfId="1" applyNumberFormat="1" applyFont="1" applyBorder="1"/>
    <xf numFmtId="164" fontId="8" fillId="0" borderId="7" xfId="1" applyFont="1" applyBorder="1"/>
    <xf numFmtId="164" fontId="10" fillId="0" borderId="0" xfId="1" applyFont="1" applyBorder="1"/>
    <xf numFmtId="4" fontId="11" fillId="0" borderId="0" xfId="1" applyNumberFormat="1" applyFont="1" applyBorder="1"/>
    <xf numFmtId="43" fontId="0" fillId="0" borderId="0" xfId="0" applyNumberFormat="1"/>
    <xf numFmtId="4" fontId="11" fillId="0" borderId="0" xfId="1" applyNumberFormat="1" applyFont="1" applyFill="1" applyBorder="1"/>
    <xf numFmtId="4" fontId="4" fillId="0" borderId="5" xfId="1" applyNumberFormat="1" applyFont="1" applyBorder="1"/>
    <xf numFmtId="4" fontId="7" fillId="0" borderId="8" xfId="1" applyNumberFormat="1" applyFont="1" applyBorder="1"/>
    <xf numFmtId="4" fontId="0" fillId="0" borderId="0" xfId="1" applyNumberFormat="1" applyFont="1"/>
    <xf numFmtId="164" fontId="7" fillId="2" borderId="9" xfId="1" applyFont="1" applyFill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 wrapText="1"/>
    </xf>
    <xf numFmtId="0" fontId="0" fillId="0" borderId="9" xfId="0" applyBorder="1"/>
    <xf numFmtId="4" fontId="0" fillId="0" borderId="9" xfId="0" applyNumberFormat="1" applyBorder="1"/>
    <xf numFmtId="164" fontId="4" fillId="0" borderId="9" xfId="1" applyFont="1" applyBorder="1"/>
    <xf numFmtId="4" fontId="7" fillId="0" borderId="9" xfId="0" applyNumberFormat="1" applyFont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3</xdr:row>
      <xdr:rowOff>0</xdr:rowOff>
    </xdr:to>
    <xdr:pic>
      <xdr:nvPicPr>
        <xdr:cNvPr id="2" name="Picture 4" descr="LOGO ICAT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78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93" workbookViewId="0">
      <selection activeCell="D110" sqref="D110"/>
    </sheetView>
  </sheetViews>
  <sheetFormatPr baseColWidth="10" defaultRowHeight="13.2" x14ac:dyDescent="0.25"/>
  <cols>
    <col min="1" max="1" width="31.33203125" customWidth="1"/>
    <col min="2" max="3" width="16.109375" style="19" customWidth="1"/>
    <col min="4" max="4" width="13.88671875" style="19" bestFit="1" customWidth="1"/>
    <col min="5" max="5" width="17" style="19" customWidth="1"/>
  </cols>
  <sheetData>
    <row r="1" spans="1:5" ht="15.6" x14ac:dyDescent="0.3">
      <c r="A1" s="1"/>
      <c r="B1" s="2"/>
      <c r="C1" s="2"/>
      <c r="D1" s="2"/>
      <c r="E1" s="3" t="s">
        <v>0</v>
      </c>
    </row>
    <row r="2" spans="1:5" ht="15.6" x14ac:dyDescent="0.3">
      <c r="A2" s="1"/>
      <c r="B2" s="2"/>
      <c r="C2" s="2"/>
      <c r="D2" s="2"/>
      <c r="E2" s="3" t="s">
        <v>1</v>
      </c>
    </row>
    <row r="3" spans="1:5" ht="13.8" x14ac:dyDescent="0.25">
      <c r="A3" s="1"/>
      <c r="B3" s="2"/>
      <c r="C3" s="2"/>
      <c r="D3" s="2"/>
      <c r="E3" s="2"/>
    </row>
    <row r="4" spans="1:5" ht="13.8" x14ac:dyDescent="0.25">
      <c r="A4" s="4"/>
      <c r="B4" s="5"/>
      <c r="C4" s="5"/>
      <c r="D4" s="6"/>
      <c r="E4" s="5"/>
    </row>
    <row r="5" spans="1:5" ht="13.8" x14ac:dyDescent="0.25">
      <c r="A5" s="7" t="s">
        <v>2</v>
      </c>
      <c r="B5" s="7"/>
      <c r="C5" s="7"/>
      <c r="D5" s="7"/>
      <c r="E5" s="7"/>
    </row>
    <row r="6" spans="1:5" ht="13.8" x14ac:dyDescent="0.25">
      <c r="A6" s="7" t="s">
        <v>3</v>
      </c>
      <c r="B6" s="7"/>
      <c r="C6" s="7"/>
      <c r="D6" s="7"/>
      <c r="E6" s="7"/>
    </row>
    <row r="7" spans="1:5" ht="14.4" thickBot="1" x14ac:dyDescent="0.3">
      <c r="A7" s="8"/>
      <c r="B7" s="9"/>
      <c r="C7" s="9"/>
      <c r="D7" s="9"/>
      <c r="E7" s="9"/>
    </row>
    <row r="8" spans="1:5" ht="27" thickBot="1" x14ac:dyDescent="0.3">
      <c r="A8" s="10" t="s">
        <v>4</v>
      </c>
      <c r="B8" s="11" t="s">
        <v>5</v>
      </c>
      <c r="C8" s="11" t="s">
        <v>6</v>
      </c>
      <c r="D8" s="11" t="s">
        <v>7</v>
      </c>
      <c r="E8" s="12" t="s">
        <v>8</v>
      </c>
    </row>
    <row r="9" spans="1:5" ht="16.2" thickBot="1" x14ac:dyDescent="0.35">
      <c r="A9" s="13" t="s">
        <v>9</v>
      </c>
      <c r="B9" s="14"/>
      <c r="C9" s="14"/>
      <c r="D9" s="14"/>
      <c r="E9" s="15"/>
    </row>
    <row r="10" spans="1:5" x14ac:dyDescent="0.25">
      <c r="A10" s="16" t="s">
        <v>10</v>
      </c>
      <c r="B10" s="17">
        <v>3160138.92</v>
      </c>
      <c r="C10" s="18">
        <v>4597890.5999999996</v>
      </c>
      <c r="D10" s="19">
        <v>3925522.87</v>
      </c>
      <c r="E10" s="20">
        <f>+C10-D10</f>
        <v>672367.72999999952</v>
      </c>
    </row>
    <row r="11" spans="1:5" x14ac:dyDescent="0.25">
      <c r="A11" s="16" t="s">
        <v>11</v>
      </c>
      <c r="B11" s="17">
        <v>5582630.5300000003</v>
      </c>
      <c r="C11" s="18">
        <v>5861762.0599999996</v>
      </c>
      <c r="D11" s="19">
        <v>4950271.05</v>
      </c>
      <c r="E11" s="20">
        <f t="shared" ref="E11:E30" si="0">+C11-D11</f>
        <v>911491.00999999978</v>
      </c>
    </row>
    <row r="12" spans="1:5" x14ac:dyDescent="0.25">
      <c r="A12" s="16" t="s">
        <v>12</v>
      </c>
      <c r="B12" s="17">
        <v>1417935.03</v>
      </c>
      <c r="C12" s="18">
        <v>1488831.78</v>
      </c>
      <c r="D12" s="19">
        <v>1350739.73</v>
      </c>
      <c r="E12" s="20">
        <f t="shared" si="0"/>
        <v>138092.05000000005</v>
      </c>
    </row>
    <row r="13" spans="1:5" x14ac:dyDescent="0.25">
      <c r="A13" s="16" t="s">
        <v>13</v>
      </c>
      <c r="B13" s="17">
        <v>1955148.75</v>
      </c>
      <c r="C13" s="18">
        <v>2052906.19</v>
      </c>
      <c r="D13" s="19">
        <v>1922889.35</v>
      </c>
      <c r="E13" s="20">
        <f t="shared" si="0"/>
        <v>130016.83999999985</v>
      </c>
    </row>
    <row r="14" spans="1:5" x14ac:dyDescent="0.25">
      <c r="A14" s="16" t="s">
        <v>14</v>
      </c>
      <c r="B14" s="17">
        <v>1470054.34</v>
      </c>
      <c r="C14" s="18">
        <v>1543557.06</v>
      </c>
      <c r="D14" s="19">
        <v>1483578.28</v>
      </c>
      <c r="E14" s="20">
        <f t="shared" si="0"/>
        <v>59978.780000000028</v>
      </c>
    </row>
    <row r="15" spans="1:5" x14ac:dyDescent="0.25">
      <c r="A15" s="16" t="s">
        <v>15</v>
      </c>
      <c r="B15" s="17">
        <v>616939.57999999996</v>
      </c>
      <c r="C15" s="18">
        <v>647786.56000000006</v>
      </c>
      <c r="D15" s="19">
        <v>585372.43999999994</v>
      </c>
      <c r="E15" s="20">
        <f t="shared" si="0"/>
        <v>62414.120000000112</v>
      </c>
    </row>
    <row r="16" spans="1:5" x14ac:dyDescent="0.25">
      <c r="A16" s="16" t="s">
        <v>16</v>
      </c>
      <c r="B16" s="17">
        <v>1206405.75</v>
      </c>
      <c r="C16" s="18">
        <v>1266726.04</v>
      </c>
      <c r="D16" s="19">
        <v>1139990.3700000001</v>
      </c>
      <c r="E16" s="20">
        <f t="shared" si="0"/>
        <v>126735.66999999993</v>
      </c>
    </row>
    <row r="17" spans="1:5" x14ac:dyDescent="0.25">
      <c r="A17" s="16" t="s">
        <v>17</v>
      </c>
      <c r="B17" s="17">
        <v>14230813.23</v>
      </c>
      <c r="C17" s="18">
        <v>14942353.890000001</v>
      </c>
      <c r="D17" s="19">
        <v>13313259.550000001</v>
      </c>
      <c r="E17" s="20">
        <f t="shared" si="0"/>
        <v>1629094.3399999999</v>
      </c>
    </row>
    <row r="18" spans="1:5" x14ac:dyDescent="0.25">
      <c r="A18" s="16" t="s">
        <v>18</v>
      </c>
      <c r="B18" s="17">
        <v>8003154.0999999996</v>
      </c>
      <c r="C18" s="18">
        <v>8403311.8100000005</v>
      </c>
      <c r="D18" s="19">
        <v>6090576.7699999996</v>
      </c>
      <c r="E18" s="20">
        <f t="shared" si="0"/>
        <v>2312735.040000001</v>
      </c>
    </row>
    <row r="19" spans="1:5" x14ac:dyDescent="0.25">
      <c r="A19" s="16" t="s">
        <v>19</v>
      </c>
      <c r="B19" s="17">
        <v>8288507.8499999996</v>
      </c>
      <c r="C19" s="18">
        <v>8702933.2400000002</v>
      </c>
      <c r="D19" s="19">
        <v>6522614.8099999996</v>
      </c>
      <c r="E19" s="20">
        <f t="shared" si="0"/>
        <v>2180318.4300000006</v>
      </c>
    </row>
    <row r="20" spans="1:5" x14ac:dyDescent="0.25">
      <c r="A20" s="16" t="s">
        <v>20</v>
      </c>
      <c r="B20" s="17">
        <v>6546976.8300000001</v>
      </c>
      <c r="C20" s="18">
        <v>6874325.6699999999</v>
      </c>
      <c r="D20" s="19">
        <v>6011904.6500000004</v>
      </c>
      <c r="E20" s="20">
        <f t="shared" si="0"/>
        <v>862421.01999999955</v>
      </c>
    </row>
    <row r="21" spans="1:5" x14ac:dyDescent="0.25">
      <c r="A21" s="16" t="s">
        <v>21</v>
      </c>
      <c r="B21" s="17">
        <v>6016211.25</v>
      </c>
      <c r="C21" s="18">
        <v>6317021.8099999996</v>
      </c>
      <c r="D21" s="19">
        <v>5067238.04</v>
      </c>
      <c r="E21" s="20">
        <f t="shared" si="0"/>
        <v>1249783.7699999996</v>
      </c>
    </row>
    <row r="22" spans="1:5" x14ac:dyDescent="0.25">
      <c r="A22" s="16" t="s">
        <v>22</v>
      </c>
      <c r="B22" s="17">
        <v>14273025.48</v>
      </c>
      <c r="C22" s="18">
        <v>14986676.75</v>
      </c>
      <c r="D22" s="19">
        <v>11122158.52</v>
      </c>
      <c r="E22" s="20">
        <f t="shared" si="0"/>
        <v>3864518.2300000004</v>
      </c>
    </row>
    <row r="23" spans="1:5" x14ac:dyDescent="0.25">
      <c r="A23" s="16" t="s">
        <v>23</v>
      </c>
      <c r="B23" s="17">
        <v>5358023.8899999997</v>
      </c>
      <c r="C23" s="18">
        <v>5625925.0800000001</v>
      </c>
      <c r="D23" s="19">
        <v>4492370.2300000004</v>
      </c>
      <c r="E23" s="20">
        <f t="shared" si="0"/>
        <v>1133554.8499999996</v>
      </c>
    </row>
    <row r="24" spans="1:5" x14ac:dyDescent="0.25">
      <c r="A24" s="16" t="s">
        <v>24</v>
      </c>
      <c r="B24" s="17">
        <v>998754.89</v>
      </c>
      <c r="C24" s="18">
        <v>1048692.6299999999</v>
      </c>
      <c r="D24" s="19">
        <v>958143.21</v>
      </c>
      <c r="E24" s="20">
        <f t="shared" si="0"/>
        <v>90549.419999999925</v>
      </c>
    </row>
    <row r="25" spans="1:5" x14ac:dyDescent="0.25">
      <c r="A25" s="16" t="s">
        <v>25</v>
      </c>
      <c r="B25" s="17">
        <v>499437.2</v>
      </c>
      <c r="C25" s="18">
        <v>524409.06000000006</v>
      </c>
      <c r="D25" s="19">
        <v>422245.68</v>
      </c>
      <c r="E25" s="20">
        <f t="shared" si="0"/>
        <v>102163.38000000006</v>
      </c>
    </row>
    <row r="26" spans="1:5" x14ac:dyDescent="0.25">
      <c r="A26" s="16" t="s">
        <v>26</v>
      </c>
      <c r="B26" s="17">
        <v>763408.08</v>
      </c>
      <c r="C26" s="18">
        <v>801578.48</v>
      </c>
      <c r="D26" s="19">
        <v>762330.6</v>
      </c>
      <c r="E26" s="20">
        <f t="shared" si="0"/>
        <v>39247.880000000005</v>
      </c>
    </row>
    <row r="27" spans="1:5" x14ac:dyDescent="0.25">
      <c r="A27" s="16" t="s">
        <v>27</v>
      </c>
      <c r="B27" s="17">
        <v>799586.21</v>
      </c>
      <c r="C27" s="18">
        <v>839565.52</v>
      </c>
      <c r="D27" s="19">
        <v>824697.22</v>
      </c>
      <c r="E27" s="20">
        <f t="shared" si="0"/>
        <v>14868.300000000047</v>
      </c>
    </row>
    <row r="28" spans="1:5" x14ac:dyDescent="0.25">
      <c r="A28" s="16" t="s">
        <v>28</v>
      </c>
      <c r="B28" s="17">
        <v>895200.94</v>
      </c>
      <c r="C28" s="18">
        <v>939960.99</v>
      </c>
      <c r="D28" s="19">
        <v>743088.91</v>
      </c>
      <c r="E28" s="20">
        <f t="shared" si="0"/>
        <v>196872.07999999996</v>
      </c>
    </row>
    <row r="29" spans="1:5" x14ac:dyDescent="0.25">
      <c r="A29" s="16" t="s">
        <v>29</v>
      </c>
      <c r="B29" s="17">
        <v>883291.5</v>
      </c>
      <c r="C29" s="18">
        <v>927456.08</v>
      </c>
      <c r="D29" s="19">
        <v>853364.77</v>
      </c>
      <c r="E29" s="20">
        <f t="shared" si="0"/>
        <v>74091.309999999939</v>
      </c>
    </row>
    <row r="30" spans="1:5" x14ac:dyDescent="0.25">
      <c r="A30" s="16" t="s">
        <v>30</v>
      </c>
      <c r="B30" s="17">
        <v>824175.65</v>
      </c>
      <c r="C30" s="18">
        <v>865384.43</v>
      </c>
      <c r="D30" s="19">
        <v>741689.31</v>
      </c>
      <c r="E30" s="20">
        <f t="shared" si="0"/>
        <v>123695.12</v>
      </c>
    </row>
    <row r="31" spans="1:5" ht="13.8" thickBot="1" x14ac:dyDescent="0.3">
      <c r="A31" s="21" t="s">
        <v>31</v>
      </c>
      <c r="B31" s="22">
        <f>SUM(B10:B30)</f>
        <v>83789820</v>
      </c>
      <c r="C31" s="22">
        <f>SUM(C10:C30)</f>
        <v>89259055.730000004</v>
      </c>
      <c r="D31" s="22">
        <f>SUM(D10:D30)</f>
        <v>73284046.359999985</v>
      </c>
      <c r="E31" s="22">
        <f>SUM(E10:E30)</f>
        <v>15975009.370000003</v>
      </c>
    </row>
    <row r="32" spans="1:5" x14ac:dyDescent="0.25">
      <c r="A32" s="23"/>
      <c r="B32" s="24"/>
      <c r="C32" s="24"/>
      <c r="D32" s="25"/>
      <c r="E32" s="26"/>
    </row>
    <row r="33" spans="1:5" ht="13.8" thickBot="1" x14ac:dyDescent="0.3">
      <c r="A33" s="23"/>
      <c r="B33" s="27"/>
      <c r="C33" s="27"/>
      <c r="D33" s="18"/>
      <c r="E33" s="26"/>
    </row>
    <row r="34" spans="1:5" ht="16.2" thickBot="1" x14ac:dyDescent="0.35">
      <c r="A34" s="13" t="s">
        <v>32</v>
      </c>
      <c r="B34" s="14"/>
      <c r="C34" s="14"/>
      <c r="D34" s="14"/>
      <c r="E34" s="15"/>
    </row>
    <row r="35" spans="1:5" x14ac:dyDescent="0.25">
      <c r="A35" s="16" t="s">
        <v>10</v>
      </c>
      <c r="B35" s="17">
        <v>272672.98</v>
      </c>
      <c r="C35" s="17">
        <v>354908</v>
      </c>
      <c r="D35" s="19">
        <v>348340.42</v>
      </c>
      <c r="E35" s="20">
        <f>+C35-D35</f>
        <v>6567.5800000000163</v>
      </c>
    </row>
    <row r="36" spans="1:5" x14ac:dyDescent="0.25">
      <c r="A36" s="16" t="s">
        <v>11</v>
      </c>
      <c r="B36" s="17">
        <v>256054.26</v>
      </c>
      <c r="C36" s="17">
        <v>476071</v>
      </c>
      <c r="D36" s="19">
        <v>469035.76</v>
      </c>
      <c r="E36" s="20">
        <f t="shared" ref="E36:E48" si="1">+C36-D36</f>
        <v>7035.2399999999907</v>
      </c>
    </row>
    <row r="37" spans="1:5" x14ac:dyDescent="0.25">
      <c r="A37" s="16" t="s">
        <v>12</v>
      </c>
      <c r="B37" s="17">
        <v>789428.49</v>
      </c>
      <c r="C37" s="17">
        <v>33256</v>
      </c>
      <c r="D37" s="19">
        <v>32764.42</v>
      </c>
      <c r="E37" s="20">
        <f t="shared" si="1"/>
        <v>491.58000000000175</v>
      </c>
    </row>
    <row r="38" spans="1:5" x14ac:dyDescent="0.25">
      <c r="A38" s="16" t="s">
        <v>13</v>
      </c>
      <c r="B38" s="17">
        <v>48360.99</v>
      </c>
      <c r="C38" s="17">
        <v>60840</v>
      </c>
      <c r="D38" s="19">
        <v>59940.71</v>
      </c>
      <c r="E38" s="20">
        <f t="shared" si="1"/>
        <v>899.29000000000087</v>
      </c>
    </row>
    <row r="39" spans="1:5" x14ac:dyDescent="0.25">
      <c r="A39" s="16" t="s">
        <v>14</v>
      </c>
      <c r="B39" s="17">
        <v>34466.71</v>
      </c>
      <c r="C39" s="17">
        <v>92999</v>
      </c>
      <c r="D39" s="19">
        <v>91624.87</v>
      </c>
      <c r="E39" s="20">
        <f t="shared" si="1"/>
        <v>1374.1300000000047</v>
      </c>
    </row>
    <row r="40" spans="1:5" x14ac:dyDescent="0.25">
      <c r="A40" s="16" t="s">
        <v>15</v>
      </c>
      <c r="B40" s="17">
        <v>4521.13</v>
      </c>
      <c r="C40" s="17">
        <v>12416</v>
      </c>
      <c r="D40" s="19">
        <v>12232.74</v>
      </c>
      <c r="E40" s="20">
        <f t="shared" si="1"/>
        <v>183.26000000000022</v>
      </c>
    </row>
    <row r="41" spans="1:5" x14ac:dyDescent="0.25">
      <c r="A41" s="16" t="s">
        <v>16</v>
      </c>
      <c r="B41" s="17">
        <v>19691.28</v>
      </c>
      <c r="C41" s="17">
        <v>14007</v>
      </c>
      <c r="D41" s="19">
        <v>13799.54</v>
      </c>
      <c r="E41" s="20">
        <f t="shared" si="1"/>
        <v>207.45999999999913</v>
      </c>
    </row>
    <row r="42" spans="1:5" x14ac:dyDescent="0.25">
      <c r="A42" s="16" t="s">
        <v>17</v>
      </c>
      <c r="B42" s="17">
        <v>407218.21</v>
      </c>
      <c r="C42" s="17">
        <v>491386</v>
      </c>
      <c r="D42" s="19">
        <v>484124.32</v>
      </c>
      <c r="E42" s="20">
        <f t="shared" si="1"/>
        <v>7261.679999999993</v>
      </c>
    </row>
    <row r="43" spans="1:5" x14ac:dyDescent="0.25">
      <c r="A43" s="16" t="s">
        <v>18</v>
      </c>
      <c r="B43" s="17">
        <v>105097.57</v>
      </c>
      <c r="C43" s="17">
        <v>241396</v>
      </c>
      <c r="D43" s="19">
        <v>237828.94</v>
      </c>
      <c r="E43" s="20">
        <f t="shared" si="1"/>
        <v>3567.0599999999977</v>
      </c>
    </row>
    <row r="44" spans="1:5" x14ac:dyDescent="0.25">
      <c r="A44" s="16" t="s">
        <v>19</v>
      </c>
      <c r="B44" s="17">
        <v>292325.65000000002</v>
      </c>
      <c r="C44" s="17">
        <v>252650</v>
      </c>
      <c r="D44" s="19">
        <v>248916.32</v>
      </c>
      <c r="E44" s="20">
        <f t="shared" si="1"/>
        <v>3733.679999999993</v>
      </c>
    </row>
    <row r="45" spans="1:5" x14ac:dyDescent="0.25">
      <c r="A45" s="16" t="s">
        <v>20</v>
      </c>
      <c r="B45" s="17">
        <v>164764.76999999999</v>
      </c>
      <c r="C45" s="17">
        <v>319502</v>
      </c>
      <c r="D45" s="19">
        <v>314780.49</v>
      </c>
      <c r="E45" s="20">
        <f t="shared" si="1"/>
        <v>4721.5100000000093</v>
      </c>
    </row>
    <row r="46" spans="1:5" x14ac:dyDescent="0.25">
      <c r="A46" s="16" t="s">
        <v>21</v>
      </c>
      <c r="B46" s="17">
        <v>298184.46000000002</v>
      </c>
      <c r="C46" s="17">
        <v>203773</v>
      </c>
      <c r="D46" s="19">
        <v>200761.29</v>
      </c>
      <c r="E46" s="20">
        <f t="shared" si="1"/>
        <v>3011.7099999999919</v>
      </c>
    </row>
    <row r="47" spans="1:5" x14ac:dyDescent="0.25">
      <c r="A47" s="16" t="s">
        <v>22</v>
      </c>
      <c r="B47" s="17">
        <v>282506.3</v>
      </c>
      <c r="C47" s="17">
        <v>353765</v>
      </c>
      <c r="D47" s="19">
        <v>348536.5</v>
      </c>
      <c r="E47" s="20">
        <f t="shared" si="1"/>
        <v>5228.5</v>
      </c>
    </row>
    <row r="48" spans="1:5" x14ac:dyDescent="0.25">
      <c r="A48" s="16" t="s">
        <v>23</v>
      </c>
      <c r="B48" s="17">
        <v>83292.2</v>
      </c>
      <c r="C48" s="17">
        <v>151616</v>
      </c>
      <c r="D48" s="19">
        <v>149375.07999999999</v>
      </c>
      <c r="E48" s="20">
        <f t="shared" si="1"/>
        <v>2240.9200000000128</v>
      </c>
    </row>
    <row r="49" spans="1:6" ht="13.8" thickBot="1" x14ac:dyDescent="0.3">
      <c r="A49" s="28" t="s">
        <v>31</v>
      </c>
      <c r="B49" s="22">
        <f>SUM(B35:B48)</f>
        <v>3058585</v>
      </c>
      <c r="C49" s="22">
        <f>SUM(C35:C48)</f>
        <v>3058585</v>
      </c>
      <c r="D49" s="22">
        <f>SUM(D35:D48)</f>
        <v>3012061.4000000004</v>
      </c>
      <c r="E49" s="22">
        <f>SUM(E35:E48)</f>
        <v>46523.600000000013</v>
      </c>
    </row>
    <row r="50" spans="1:6" x14ac:dyDescent="0.25">
      <c r="A50" s="29"/>
      <c r="B50" s="30"/>
      <c r="C50" s="30"/>
      <c r="D50" s="25"/>
      <c r="E50" s="26"/>
      <c r="F50" s="31"/>
    </row>
    <row r="51" spans="1:6" ht="13.8" thickBot="1" x14ac:dyDescent="0.3">
      <c r="A51" s="29"/>
      <c r="B51" s="27"/>
      <c r="C51" s="27"/>
      <c r="D51" s="18"/>
      <c r="E51" s="26"/>
    </row>
    <row r="52" spans="1:6" ht="16.2" thickBot="1" x14ac:dyDescent="0.35">
      <c r="A52" s="13" t="s">
        <v>33</v>
      </c>
      <c r="B52" s="14"/>
      <c r="C52" s="14"/>
      <c r="D52" s="14"/>
      <c r="E52" s="15"/>
    </row>
    <row r="53" spans="1:6" x14ac:dyDescent="0.25">
      <c r="A53" s="16" t="s">
        <v>10</v>
      </c>
      <c r="B53" s="17">
        <v>880572.22</v>
      </c>
      <c r="C53" s="17">
        <v>1615438</v>
      </c>
      <c r="D53" s="19">
        <v>1149671.47</v>
      </c>
      <c r="E53" s="20">
        <f>+C53-D53</f>
        <v>465766.53</v>
      </c>
    </row>
    <row r="54" spans="1:6" x14ac:dyDescent="0.25">
      <c r="A54" s="16" t="s">
        <v>34</v>
      </c>
      <c r="B54" s="17">
        <v>144325.88</v>
      </c>
      <c r="C54" s="17">
        <v>74335</v>
      </c>
      <c r="D54" s="19">
        <v>72877.08</v>
      </c>
      <c r="E54" s="20">
        <f t="shared" ref="E54:E67" si="2">+C54-D54</f>
        <v>1457.9199999999983</v>
      </c>
    </row>
    <row r="55" spans="1:6" x14ac:dyDescent="0.25">
      <c r="A55" s="16" t="s">
        <v>11</v>
      </c>
      <c r="B55" s="17">
        <v>2457582.39</v>
      </c>
      <c r="C55" s="17">
        <v>1814128</v>
      </c>
      <c r="D55" s="19">
        <v>1778556.73</v>
      </c>
      <c r="E55" s="20">
        <f t="shared" si="2"/>
        <v>35571.270000000019</v>
      </c>
    </row>
    <row r="56" spans="1:6" x14ac:dyDescent="0.25">
      <c r="A56" s="16" t="s">
        <v>12</v>
      </c>
      <c r="B56" s="17">
        <v>262905.65000000002</v>
      </c>
      <c r="C56" s="17">
        <v>537188</v>
      </c>
      <c r="D56" s="19">
        <v>526586.62</v>
      </c>
      <c r="E56" s="20">
        <f t="shared" si="2"/>
        <v>10601.380000000005</v>
      </c>
    </row>
    <row r="57" spans="1:6" x14ac:dyDescent="0.25">
      <c r="A57" s="16" t="s">
        <v>13</v>
      </c>
      <c r="B57" s="17">
        <v>108247.09</v>
      </c>
      <c r="C57" s="17">
        <v>83602</v>
      </c>
      <c r="D57" s="19">
        <v>81963.199999999997</v>
      </c>
      <c r="E57" s="20">
        <f t="shared" si="2"/>
        <v>1638.8000000000029</v>
      </c>
    </row>
    <row r="58" spans="1:6" x14ac:dyDescent="0.25">
      <c r="A58" s="16" t="s">
        <v>14</v>
      </c>
      <c r="B58" s="17">
        <v>127594.69</v>
      </c>
      <c r="C58" s="17">
        <v>295307</v>
      </c>
      <c r="D58" s="19">
        <v>289516.75</v>
      </c>
      <c r="E58" s="20">
        <f t="shared" si="2"/>
        <v>5790.25</v>
      </c>
    </row>
    <row r="59" spans="1:6" x14ac:dyDescent="0.25">
      <c r="A59" s="16" t="s">
        <v>15</v>
      </c>
      <c r="B59" s="17">
        <v>57928.5</v>
      </c>
      <c r="C59" s="17">
        <v>19332</v>
      </c>
      <c r="D59" s="19">
        <v>18953</v>
      </c>
      <c r="E59" s="20">
        <f t="shared" si="2"/>
        <v>379</v>
      </c>
    </row>
    <row r="60" spans="1:6" x14ac:dyDescent="0.25">
      <c r="A60" s="16" t="s">
        <v>16</v>
      </c>
      <c r="B60" s="17">
        <v>91087.93</v>
      </c>
      <c r="C60" s="17">
        <v>17899</v>
      </c>
      <c r="D60" s="19">
        <v>17548</v>
      </c>
      <c r="E60" s="20">
        <f t="shared" si="2"/>
        <v>351</v>
      </c>
    </row>
    <row r="61" spans="1:6" x14ac:dyDescent="0.25">
      <c r="A61" s="16" t="s">
        <v>17</v>
      </c>
      <c r="B61" s="17">
        <v>718074.9</v>
      </c>
      <c r="C61" s="17">
        <v>986086</v>
      </c>
      <c r="D61" s="19">
        <v>966751.35</v>
      </c>
      <c r="E61" s="20">
        <f t="shared" si="2"/>
        <v>19334.650000000023</v>
      </c>
    </row>
    <row r="62" spans="1:6" x14ac:dyDescent="0.25">
      <c r="A62" s="16" t="s">
        <v>18</v>
      </c>
      <c r="B62" s="17">
        <v>276975.2</v>
      </c>
      <c r="C62" s="17">
        <v>285205</v>
      </c>
      <c r="D62" s="19">
        <v>279612.61</v>
      </c>
      <c r="E62" s="20">
        <f t="shared" si="2"/>
        <v>5592.390000000014</v>
      </c>
    </row>
    <row r="63" spans="1:6" x14ac:dyDescent="0.25">
      <c r="A63" s="16" t="s">
        <v>19</v>
      </c>
      <c r="B63" s="17">
        <v>455874.55</v>
      </c>
      <c r="C63" s="17">
        <v>479366</v>
      </c>
      <c r="D63" s="19">
        <v>469967.03</v>
      </c>
      <c r="E63" s="20">
        <f t="shared" si="2"/>
        <v>9398.9699999999721</v>
      </c>
    </row>
    <row r="64" spans="1:6" x14ac:dyDescent="0.25">
      <c r="A64" s="16" t="s">
        <v>20</v>
      </c>
      <c r="B64" s="17">
        <v>468952.85</v>
      </c>
      <c r="C64" s="17">
        <v>387825</v>
      </c>
      <c r="D64" s="19">
        <v>380221.48</v>
      </c>
      <c r="E64" s="20">
        <f t="shared" si="2"/>
        <v>7603.5200000000186</v>
      </c>
    </row>
    <row r="65" spans="1:5" x14ac:dyDescent="0.25">
      <c r="A65" s="16" t="s">
        <v>21</v>
      </c>
      <c r="B65" s="17">
        <v>441313.88</v>
      </c>
      <c r="C65" s="17">
        <v>416069</v>
      </c>
      <c r="D65" s="19">
        <v>407911.33</v>
      </c>
      <c r="E65" s="20">
        <f t="shared" si="2"/>
        <v>8157.6699999999837</v>
      </c>
    </row>
    <row r="66" spans="1:5" x14ac:dyDescent="0.25">
      <c r="A66" s="16" t="s">
        <v>22</v>
      </c>
      <c r="B66" s="17">
        <v>742427.72</v>
      </c>
      <c r="C66" s="17">
        <v>679900</v>
      </c>
      <c r="D66" s="19">
        <v>666569.1</v>
      </c>
      <c r="E66" s="20">
        <f t="shared" si="2"/>
        <v>13330.900000000023</v>
      </c>
    </row>
    <row r="67" spans="1:5" x14ac:dyDescent="0.25">
      <c r="A67" s="16" t="s">
        <v>23</v>
      </c>
      <c r="B67" s="17">
        <v>369467.55</v>
      </c>
      <c r="C67" s="17">
        <v>335891</v>
      </c>
      <c r="D67" s="19">
        <v>329304.71000000002</v>
      </c>
      <c r="E67" s="20">
        <f t="shared" si="2"/>
        <v>6586.289999999979</v>
      </c>
    </row>
    <row r="68" spans="1:5" ht="13.8" thickBot="1" x14ac:dyDescent="0.3">
      <c r="A68" s="28" t="s">
        <v>31</v>
      </c>
      <c r="B68" s="22">
        <f>SUM(B53:B67)</f>
        <v>7603330.9999999991</v>
      </c>
      <c r="C68" s="22">
        <f>SUM(C53:C67)</f>
        <v>8027571</v>
      </c>
      <c r="D68" s="22">
        <f>SUM(D53:D67)</f>
        <v>7436010.46</v>
      </c>
      <c r="E68" s="22">
        <f>SUM(E53:E67)</f>
        <v>591560.54</v>
      </c>
    </row>
    <row r="69" spans="1:5" x14ac:dyDescent="0.25">
      <c r="A69" s="29"/>
      <c r="B69" s="32"/>
      <c r="C69" s="32"/>
      <c r="D69" s="25"/>
      <c r="E69" s="26"/>
    </row>
    <row r="70" spans="1:5" ht="13.8" thickBot="1" x14ac:dyDescent="0.3">
      <c r="A70" s="29"/>
      <c r="B70" s="27"/>
      <c r="C70" s="27"/>
      <c r="D70" s="27"/>
      <c r="E70" s="26"/>
    </row>
    <row r="71" spans="1:5" ht="16.2" thickBot="1" x14ac:dyDescent="0.35">
      <c r="A71" s="13" t="s">
        <v>35</v>
      </c>
      <c r="B71" s="14"/>
      <c r="C71" s="14"/>
      <c r="D71" s="14"/>
      <c r="E71" s="15"/>
    </row>
    <row r="72" spans="1:5" x14ac:dyDescent="0.25">
      <c r="A72" s="16" t="s">
        <v>10</v>
      </c>
      <c r="B72" s="33">
        <v>0</v>
      </c>
      <c r="C72" s="33">
        <v>1921854.63</v>
      </c>
      <c r="D72" s="17">
        <v>26918.68</v>
      </c>
      <c r="E72" s="20">
        <f t="shared" ref="E72:E84" si="3">+C72-D72</f>
        <v>1894935.95</v>
      </c>
    </row>
    <row r="73" spans="1:5" x14ac:dyDescent="0.25">
      <c r="A73" s="16" t="s">
        <v>11</v>
      </c>
      <c r="B73" s="33">
        <v>100000</v>
      </c>
      <c r="C73" s="33">
        <v>100000</v>
      </c>
      <c r="D73" s="17">
        <v>79109.679999999993</v>
      </c>
      <c r="E73" s="20">
        <f t="shared" si="3"/>
        <v>20890.320000000007</v>
      </c>
    </row>
    <row r="74" spans="1:5" x14ac:dyDescent="0.25">
      <c r="A74" s="16" t="s">
        <v>12</v>
      </c>
      <c r="B74" s="33">
        <v>0</v>
      </c>
      <c r="C74" s="33">
        <v>15000</v>
      </c>
      <c r="D74" s="17">
        <v>11994.4</v>
      </c>
      <c r="E74" s="20">
        <f t="shared" si="3"/>
        <v>3005.6000000000004</v>
      </c>
    </row>
    <row r="75" spans="1:5" x14ac:dyDescent="0.25">
      <c r="A75" s="16" t="s">
        <v>13</v>
      </c>
      <c r="B75" s="33">
        <v>0</v>
      </c>
      <c r="C75" s="33">
        <v>40000</v>
      </c>
      <c r="D75" s="17">
        <v>38442.400000000001</v>
      </c>
      <c r="E75" s="20">
        <f t="shared" si="3"/>
        <v>1557.5999999999985</v>
      </c>
    </row>
    <row r="76" spans="1:5" x14ac:dyDescent="0.25">
      <c r="A76" s="16" t="s">
        <v>14</v>
      </c>
      <c r="B76" s="33">
        <v>0</v>
      </c>
      <c r="C76" s="33">
        <v>20000</v>
      </c>
      <c r="D76" s="17">
        <v>16728.36</v>
      </c>
      <c r="E76" s="20">
        <f t="shared" si="3"/>
        <v>3271.6399999999994</v>
      </c>
    </row>
    <row r="77" spans="1:5" x14ac:dyDescent="0.25">
      <c r="A77" s="16" t="s">
        <v>15</v>
      </c>
      <c r="B77" s="33">
        <v>0</v>
      </c>
      <c r="C77" s="33">
        <v>15000</v>
      </c>
      <c r="D77" s="17">
        <v>10556</v>
      </c>
      <c r="E77" s="20">
        <f t="shared" si="3"/>
        <v>4444</v>
      </c>
    </row>
    <row r="78" spans="1:5" x14ac:dyDescent="0.25">
      <c r="A78" s="16" t="s">
        <v>16</v>
      </c>
      <c r="B78" s="33">
        <v>0</v>
      </c>
      <c r="C78" s="33">
        <v>0</v>
      </c>
      <c r="D78" s="17">
        <v>0</v>
      </c>
      <c r="E78" s="20">
        <f t="shared" si="3"/>
        <v>0</v>
      </c>
    </row>
    <row r="79" spans="1:5" x14ac:dyDescent="0.25">
      <c r="A79" s="16" t="s">
        <v>17</v>
      </c>
      <c r="B79" s="33">
        <v>20000</v>
      </c>
      <c r="C79" s="33">
        <v>180000</v>
      </c>
      <c r="D79" s="17">
        <v>173847.58</v>
      </c>
      <c r="E79" s="20">
        <f t="shared" si="3"/>
        <v>6152.4200000000128</v>
      </c>
    </row>
    <row r="80" spans="1:5" x14ac:dyDescent="0.25">
      <c r="A80" s="16" t="s">
        <v>18</v>
      </c>
      <c r="B80" s="33">
        <v>10000</v>
      </c>
      <c r="C80" s="33">
        <v>60000</v>
      </c>
      <c r="D80" s="17">
        <v>56222.16</v>
      </c>
      <c r="E80" s="20">
        <f t="shared" si="3"/>
        <v>3777.8399999999965</v>
      </c>
    </row>
    <row r="81" spans="1:6" x14ac:dyDescent="0.25">
      <c r="A81" s="16" t="s">
        <v>19</v>
      </c>
      <c r="B81" s="33">
        <v>20000</v>
      </c>
      <c r="C81" s="33">
        <v>70000</v>
      </c>
      <c r="D81" s="17">
        <v>67975.03</v>
      </c>
      <c r="E81" s="20">
        <f t="shared" si="3"/>
        <v>2024.9700000000012</v>
      </c>
    </row>
    <row r="82" spans="1:6" x14ac:dyDescent="0.25">
      <c r="A82" s="16" t="s">
        <v>20</v>
      </c>
      <c r="B82" s="33">
        <v>10000</v>
      </c>
      <c r="C82" s="33">
        <v>15000</v>
      </c>
      <c r="D82" s="17">
        <v>12632.4</v>
      </c>
      <c r="E82" s="20">
        <f t="shared" si="3"/>
        <v>2367.6000000000004</v>
      </c>
    </row>
    <row r="83" spans="1:6" x14ac:dyDescent="0.25">
      <c r="A83" s="16" t="s">
        <v>21</v>
      </c>
      <c r="B83" s="33">
        <v>10000</v>
      </c>
      <c r="C83" s="33">
        <v>10000</v>
      </c>
      <c r="D83" s="17">
        <v>0</v>
      </c>
      <c r="E83" s="20">
        <f t="shared" si="3"/>
        <v>10000</v>
      </c>
    </row>
    <row r="84" spans="1:6" x14ac:dyDescent="0.25">
      <c r="A84" s="16" t="s">
        <v>22</v>
      </c>
      <c r="B84" s="33">
        <v>20000</v>
      </c>
      <c r="C84" s="33">
        <v>95000</v>
      </c>
      <c r="D84" s="17">
        <v>90970.2</v>
      </c>
      <c r="E84" s="20">
        <f t="shared" si="3"/>
        <v>4029.8000000000029</v>
      </c>
    </row>
    <row r="85" spans="1:6" x14ac:dyDescent="0.25">
      <c r="A85" s="16" t="s">
        <v>23</v>
      </c>
      <c r="B85" s="33">
        <v>10000</v>
      </c>
      <c r="C85" s="33">
        <v>50000</v>
      </c>
      <c r="D85" s="17">
        <v>46463.8</v>
      </c>
      <c r="E85" s="20">
        <f>+C85-D85</f>
        <v>3536.1999999999971</v>
      </c>
    </row>
    <row r="86" spans="1:6" ht="13.8" thickBot="1" x14ac:dyDescent="0.3">
      <c r="A86" s="28" t="s">
        <v>31</v>
      </c>
      <c r="B86" s="34">
        <f>SUM(B72:B85)</f>
        <v>200000</v>
      </c>
      <c r="C86" s="34">
        <f>SUM(C72:C85)</f>
        <v>2591854.63</v>
      </c>
      <c r="D86" s="34">
        <f>SUM(D72:D85)</f>
        <v>631860.69000000006</v>
      </c>
      <c r="E86" s="34">
        <f>SUM(E72:E85)</f>
        <v>1959993.9400000002</v>
      </c>
    </row>
    <row r="88" spans="1:6" x14ac:dyDescent="0.25">
      <c r="D88" s="35"/>
    </row>
    <row r="90" spans="1:6" x14ac:dyDescent="0.25">
      <c r="C90" s="19">
        <f>+C86+C68+C49+C31</f>
        <v>102937066.36</v>
      </c>
    </row>
    <row r="94" spans="1:6" ht="26.4" x14ac:dyDescent="0.25">
      <c r="A94" s="36" t="s">
        <v>4</v>
      </c>
      <c r="B94" s="37" t="s">
        <v>5</v>
      </c>
      <c r="C94" s="37" t="s">
        <v>6</v>
      </c>
      <c r="D94" s="37" t="s">
        <v>7</v>
      </c>
      <c r="E94" s="38" t="s">
        <v>8</v>
      </c>
    </row>
    <row r="95" spans="1:6" x14ac:dyDescent="0.25">
      <c r="A95" s="39"/>
      <c r="B95" s="40"/>
      <c r="C95" s="40"/>
      <c r="D95" s="40"/>
      <c r="E95" s="40"/>
    </row>
    <row r="96" spans="1:6" x14ac:dyDescent="0.25">
      <c r="A96" s="41" t="s">
        <v>10</v>
      </c>
      <c r="B96" s="40">
        <f>+B10+B35+B53+B72+B54</f>
        <v>4457710</v>
      </c>
      <c r="C96" s="40">
        <f>+C10+C35+C53+C72+C54</f>
        <v>8564426.2300000004</v>
      </c>
      <c r="D96" s="40">
        <f>+D10+D35+D53+D72+D54</f>
        <v>5523330.5199999996</v>
      </c>
      <c r="E96" s="40">
        <f>+E10+E35+E53+E72+E54</f>
        <v>3041095.7099999995</v>
      </c>
      <c r="F96" s="19"/>
    </row>
    <row r="97" spans="1:6" x14ac:dyDescent="0.25">
      <c r="A97" s="41" t="s">
        <v>11</v>
      </c>
      <c r="B97" s="40">
        <f t="shared" ref="B97:F102" si="4">+B11+B36+B55+B73</f>
        <v>8396267.1799999997</v>
      </c>
      <c r="C97" s="40">
        <f t="shared" si="4"/>
        <v>8251961.0599999996</v>
      </c>
      <c r="D97" s="40">
        <f t="shared" si="4"/>
        <v>7276973.2199999988</v>
      </c>
      <c r="E97" s="40">
        <f t="shared" si="4"/>
        <v>974987.83999999985</v>
      </c>
      <c r="F97" s="19"/>
    </row>
    <row r="98" spans="1:6" x14ac:dyDescent="0.25">
      <c r="A98" s="41" t="s">
        <v>12</v>
      </c>
      <c r="B98" s="40">
        <f t="shared" si="4"/>
        <v>2470269.17</v>
      </c>
      <c r="C98" s="40">
        <f t="shared" si="4"/>
        <v>2074275.78</v>
      </c>
      <c r="D98" s="40">
        <f t="shared" si="4"/>
        <v>1922085.17</v>
      </c>
      <c r="E98" s="40">
        <f t="shared" si="4"/>
        <v>152190.61000000007</v>
      </c>
      <c r="F98" s="19"/>
    </row>
    <row r="99" spans="1:6" x14ac:dyDescent="0.25">
      <c r="A99" s="41" t="s">
        <v>13</v>
      </c>
      <c r="B99" s="40">
        <f t="shared" si="4"/>
        <v>2111756.83</v>
      </c>
      <c r="C99" s="40">
        <f t="shared" si="4"/>
        <v>2237348.19</v>
      </c>
      <c r="D99" s="40">
        <f t="shared" si="4"/>
        <v>2103235.66</v>
      </c>
      <c r="E99" s="40">
        <f t="shared" si="4"/>
        <v>134112.52999999988</v>
      </c>
      <c r="F99" s="19"/>
    </row>
    <row r="100" spans="1:6" x14ac:dyDescent="0.25">
      <c r="A100" s="41" t="s">
        <v>14</v>
      </c>
      <c r="B100" s="40">
        <f t="shared" si="4"/>
        <v>1632115.74</v>
      </c>
      <c r="C100" s="40">
        <f t="shared" si="4"/>
        <v>1951863.06</v>
      </c>
      <c r="D100" s="40">
        <f t="shared" si="4"/>
        <v>1881448.26</v>
      </c>
      <c r="E100" s="40">
        <f t="shared" si="4"/>
        <v>70414.800000000032</v>
      </c>
      <c r="F100" s="19"/>
    </row>
    <row r="101" spans="1:6" x14ac:dyDescent="0.25">
      <c r="A101" s="41" t="s">
        <v>15</v>
      </c>
      <c r="B101" s="40">
        <f t="shared" si="4"/>
        <v>679389.21</v>
      </c>
      <c r="C101" s="40">
        <f t="shared" si="4"/>
        <v>694534.56</v>
      </c>
      <c r="D101" s="40">
        <f t="shared" si="4"/>
        <v>627114.17999999993</v>
      </c>
      <c r="E101" s="40">
        <f t="shared" si="4"/>
        <v>67420.380000000121</v>
      </c>
      <c r="F101" s="19"/>
    </row>
    <row r="102" spans="1:6" x14ac:dyDescent="0.25">
      <c r="A102" s="41" t="s">
        <v>16</v>
      </c>
      <c r="B102" s="40">
        <f t="shared" si="4"/>
        <v>1317184.96</v>
      </c>
      <c r="C102" s="40">
        <f t="shared" si="4"/>
        <v>1298632.04</v>
      </c>
      <c r="D102" s="40">
        <f t="shared" si="4"/>
        <v>1171337.9100000001</v>
      </c>
      <c r="E102" s="40">
        <f t="shared" si="4"/>
        <v>127294.12999999992</v>
      </c>
      <c r="F102" s="19"/>
    </row>
    <row r="103" spans="1:6" x14ac:dyDescent="0.25">
      <c r="A103" s="41" t="s">
        <v>36</v>
      </c>
      <c r="B103" s="42">
        <f>SUM(B104:B110)</f>
        <v>67923188.439999998</v>
      </c>
      <c r="C103" s="42">
        <f>SUM(C104:C110)</f>
        <v>71916978.250000015</v>
      </c>
      <c r="D103" s="42">
        <f>SUM(D104:D110)</f>
        <v>58552894.290000007</v>
      </c>
      <c r="E103" s="42">
        <f>SUM(E104:E110)</f>
        <v>13364083.960000001</v>
      </c>
      <c r="F103" s="19"/>
    </row>
    <row r="104" spans="1:6" x14ac:dyDescent="0.25">
      <c r="A104" s="41" t="s">
        <v>17</v>
      </c>
      <c r="B104" s="40">
        <f t="shared" ref="B104:F110" si="5">+B17+B42+B61+B79</f>
        <v>15376106.340000002</v>
      </c>
      <c r="C104" s="40">
        <f t="shared" si="5"/>
        <v>16599825.890000001</v>
      </c>
      <c r="D104" s="40">
        <f t="shared" si="5"/>
        <v>14937982.800000001</v>
      </c>
      <c r="E104" s="40">
        <f t="shared" si="5"/>
        <v>1661843.0899999999</v>
      </c>
      <c r="F104" s="19"/>
    </row>
    <row r="105" spans="1:6" x14ac:dyDescent="0.25">
      <c r="A105" s="41" t="s">
        <v>18</v>
      </c>
      <c r="B105" s="40">
        <f t="shared" si="5"/>
        <v>8395226.870000001</v>
      </c>
      <c r="C105" s="40">
        <f t="shared" si="5"/>
        <v>8989912.8100000005</v>
      </c>
      <c r="D105" s="40">
        <f t="shared" si="5"/>
        <v>6664240.4800000004</v>
      </c>
      <c r="E105" s="40">
        <f t="shared" si="5"/>
        <v>2325672.330000001</v>
      </c>
      <c r="F105" s="19"/>
    </row>
    <row r="106" spans="1:6" x14ac:dyDescent="0.25">
      <c r="A106" s="41" t="s">
        <v>19</v>
      </c>
      <c r="B106" s="40">
        <f t="shared" si="5"/>
        <v>9056708.0500000007</v>
      </c>
      <c r="C106" s="40">
        <f t="shared" si="5"/>
        <v>9504949.2400000002</v>
      </c>
      <c r="D106" s="40">
        <f t="shared" si="5"/>
        <v>7309473.1900000004</v>
      </c>
      <c r="E106" s="40">
        <f t="shared" si="5"/>
        <v>2195476.0500000012</v>
      </c>
      <c r="F106" s="19"/>
    </row>
    <row r="107" spans="1:6" x14ac:dyDescent="0.25">
      <c r="A107" s="41" t="s">
        <v>20</v>
      </c>
      <c r="B107" s="40">
        <f t="shared" si="5"/>
        <v>7190694.4499999993</v>
      </c>
      <c r="C107" s="40">
        <f t="shared" si="5"/>
        <v>7596652.6699999999</v>
      </c>
      <c r="D107" s="40">
        <f t="shared" si="5"/>
        <v>6719539.0200000014</v>
      </c>
      <c r="E107" s="40">
        <f t="shared" si="5"/>
        <v>877113.64999999956</v>
      </c>
      <c r="F107" s="19"/>
    </row>
    <row r="108" spans="1:6" x14ac:dyDescent="0.25">
      <c r="A108" s="41" t="s">
        <v>21</v>
      </c>
      <c r="B108" s="40">
        <f t="shared" si="5"/>
        <v>6765709.5899999999</v>
      </c>
      <c r="C108" s="40">
        <f t="shared" si="5"/>
        <v>6946863.8099999996</v>
      </c>
      <c r="D108" s="40">
        <f t="shared" si="5"/>
        <v>5675910.6600000001</v>
      </c>
      <c r="E108" s="40">
        <f t="shared" si="5"/>
        <v>1270953.1499999994</v>
      </c>
      <c r="F108" s="19"/>
    </row>
    <row r="109" spans="1:6" x14ac:dyDescent="0.25">
      <c r="A109" s="41" t="s">
        <v>22</v>
      </c>
      <c r="B109" s="40">
        <f t="shared" si="5"/>
        <v>15317959.500000002</v>
      </c>
      <c r="C109" s="40">
        <f t="shared" si="5"/>
        <v>16115341.75</v>
      </c>
      <c r="D109" s="40">
        <f t="shared" si="5"/>
        <v>12228234.319999998</v>
      </c>
      <c r="E109" s="40">
        <f t="shared" si="5"/>
        <v>3887107.43</v>
      </c>
      <c r="F109" s="19"/>
    </row>
    <row r="110" spans="1:6" x14ac:dyDescent="0.25">
      <c r="A110" s="41" t="s">
        <v>23</v>
      </c>
      <c r="B110" s="40">
        <f t="shared" si="5"/>
        <v>5820783.6399999997</v>
      </c>
      <c r="C110" s="40">
        <f t="shared" si="5"/>
        <v>6163432.0800000001</v>
      </c>
      <c r="D110" s="40">
        <f t="shared" si="5"/>
        <v>5017513.82</v>
      </c>
      <c r="E110" s="40">
        <f t="shared" si="5"/>
        <v>1145918.2599999995</v>
      </c>
      <c r="F110" s="19"/>
    </row>
    <row r="111" spans="1:6" x14ac:dyDescent="0.25">
      <c r="A111" s="41" t="s">
        <v>37</v>
      </c>
      <c r="B111" s="42">
        <f>SUM(B112:B118)</f>
        <v>5663854.4700000007</v>
      </c>
      <c r="C111" s="42">
        <f>SUM(C112:C118)</f>
        <v>5947047.1899999995</v>
      </c>
      <c r="D111" s="42">
        <f>SUM(D112:D118)</f>
        <v>5305559.7000000011</v>
      </c>
      <c r="E111" s="42">
        <f>SUM(E112:E118)</f>
        <v>641487.49</v>
      </c>
      <c r="F111" s="19"/>
    </row>
    <row r="112" spans="1:6" x14ac:dyDescent="0.25">
      <c r="A112" s="41" t="s">
        <v>24</v>
      </c>
      <c r="B112" s="40">
        <f>+B24</f>
        <v>998754.89</v>
      </c>
      <c r="C112" s="40">
        <f>+C24</f>
        <v>1048692.6299999999</v>
      </c>
      <c r="D112" s="40">
        <f>+D24</f>
        <v>958143.21</v>
      </c>
      <c r="E112" s="40">
        <f>+E24</f>
        <v>90549.419999999925</v>
      </c>
      <c r="F112" s="19"/>
    </row>
    <row r="113" spans="1:6" x14ac:dyDescent="0.25">
      <c r="A113" s="41" t="s">
        <v>25</v>
      </c>
      <c r="B113" s="40">
        <f t="shared" ref="B113:F118" si="6">+B25</f>
        <v>499437.2</v>
      </c>
      <c r="C113" s="40">
        <f t="shared" si="6"/>
        <v>524409.06000000006</v>
      </c>
      <c r="D113" s="40">
        <f t="shared" si="6"/>
        <v>422245.68</v>
      </c>
      <c r="E113" s="40">
        <f t="shared" si="6"/>
        <v>102163.38000000006</v>
      </c>
      <c r="F113" s="19"/>
    </row>
    <row r="114" spans="1:6" x14ac:dyDescent="0.25">
      <c r="A114" s="41" t="s">
        <v>26</v>
      </c>
      <c r="B114" s="40">
        <f t="shared" si="6"/>
        <v>763408.08</v>
      </c>
      <c r="C114" s="40">
        <f t="shared" si="6"/>
        <v>801578.48</v>
      </c>
      <c r="D114" s="40">
        <f t="shared" si="6"/>
        <v>762330.6</v>
      </c>
      <c r="E114" s="40">
        <f t="shared" si="6"/>
        <v>39247.880000000005</v>
      </c>
      <c r="F114" s="19"/>
    </row>
    <row r="115" spans="1:6" x14ac:dyDescent="0.25">
      <c r="A115" s="41" t="s">
        <v>27</v>
      </c>
      <c r="B115" s="40">
        <f t="shared" si="6"/>
        <v>799586.21</v>
      </c>
      <c r="C115" s="40">
        <f t="shared" si="6"/>
        <v>839565.52</v>
      </c>
      <c r="D115" s="40">
        <f t="shared" si="6"/>
        <v>824697.22</v>
      </c>
      <c r="E115" s="40">
        <f t="shared" si="6"/>
        <v>14868.300000000047</v>
      </c>
      <c r="F115" s="19"/>
    </row>
    <row r="116" spans="1:6" x14ac:dyDescent="0.25">
      <c r="A116" s="41" t="s">
        <v>28</v>
      </c>
      <c r="B116" s="40">
        <f t="shared" si="6"/>
        <v>895200.94</v>
      </c>
      <c r="C116" s="40">
        <f t="shared" si="6"/>
        <v>939960.99</v>
      </c>
      <c r="D116" s="40">
        <f t="shared" si="6"/>
        <v>743088.91</v>
      </c>
      <c r="E116" s="40">
        <f t="shared" si="6"/>
        <v>196872.07999999996</v>
      </c>
      <c r="F116" s="19"/>
    </row>
    <row r="117" spans="1:6" x14ac:dyDescent="0.25">
      <c r="A117" s="41" t="s">
        <v>29</v>
      </c>
      <c r="B117" s="40">
        <f t="shared" si="6"/>
        <v>883291.5</v>
      </c>
      <c r="C117" s="40">
        <f t="shared" si="6"/>
        <v>927456.08</v>
      </c>
      <c r="D117" s="40">
        <f t="shared" si="6"/>
        <v>853364.77</v>
      </c>
      <c r="E117" s="40">
        <f t="shared" si="6"/>
        <v>74091.309999999939</v>
      </c>
      <c r="F117" s="19"/>
    </row>
    <row r="118" spans="1:6" x14ac:dyDescent="0.25">
      <c r="A118" s="41" t="s">
        <v>30</v>
      </c>
      <c r="B118" s="40">
        <f t="shared" si="6"/>
        <v>824175.65</v>
      </c>
      <c r="C118" s="40">
        <f t="shared" si="6"/>
        <v>865384.43</v>
      </c>
      <c r="D118" s="40">
        <f t="shared" si="6"/>
        <v>741689.31</v>
      </c>
      <c r="E118" s="40">
        <f t="shared" si="6"/>
        <v>123695.12</v>
      </c>
      <c r="F118" s="19"/>
    </row>
    <row r="119" spans="1:6" x14ac:dyDescent="0.25">
      <c r="A119" s="39"/>
      <c r="B119" s="40"/>
      <c r="C119" s="40"/>
      <c r="D119" s="40"/>
      <c r="E119" s="40"/>
      <c r="F119" s="19"/>
    </row>
    <row r="120" spans="1:6" x14ac:dyDescent="0.25">
      <c r="A120" s="39"/>
      <c r="B120" s="40">
        <f>+B96+B97+B98+B99+B100+B101+B102+B103+B111</f>
        <v>94651736</v>
      </c>
      <c r="C120" s="40">
        <f>+C96+C97+C98+C99+C100+C101+C102+C103+C111</f>
        <v>102937066.36000001</v>
      </c>
      <c r="D120" s="40">
        <f>+D96+D97+D98+D99+D100+D101+D102+D103+D111</f>
        <v>84363978.910000011</v>
      </c>
      <c r="E120" s="40">
        <f>+E96+E97+E98+E99+E100+E101+E102+E103+E111</f>
        <v>18573087.449999999</v>
      </c>
      <c r="F120" s="19"/>
    </row>
  </sheetData>
  <mergeCells count="6">
    <mergeCell ref="A5:E5"/>
    <mergeCell ref="A6:E6"/>
    <mergeCell ref="A9:E9"/>
    <mergeCell ref="A34:E34"/>
    <mergeCell ref="A52:E52"/>
    <mergeCell ref="A71:E71"/>
  </mergeCells>
  <pageMargins left="0.17" right="0.17" top="1.04" bottom="0.17" header="0.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2015-04-29T18:55:51Z</dcterms:created>
  <dcterms:modified xsi:type="dcterms:W3CDTF">2015-04-29T18:57:02Z</dcterms:modified>
</cp:coreProperties>
</file>