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tabRatio="803" activeTab="0"/>
  </bookViews>
  <sheets>
    <sheet name="SEPTIEMBRE 2013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<sst xmlns="http://schemas.openxmlformats.org/spreadsheetml/2006/main" count="81" uniqueCount="73">
  <si>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 xml:space="preserve"> </t>
  </si>
  <si>
    <t>FONDO FIJO DE CAJA</t>
  </si>
  <si>
    <t>BANCOS</t>
  </si>
  <si>
    <t>CUENTA CONTROL</t>
  </si>
  <si>
    <t>IVA ACREDITABLE</t>
  </si>
  <si>
    <t>ALMACEN</t>
  </si>
  <si>
    <t>ACTIVO FIJO</t>
  </si>
  <si>
    <t>TERRENOS</t>
  </si>
  <si>
    <t>EDIFICIOS</t>
  </si>
  <si>
    <t>MAQUINARIA Y EQUIPOS</t>
  </si>
  <si>
    <t>EQUIPO DE OFICINA</t>
  </si>
  <si>
    <t>EQUIPO DE TRANSPORTE</t>
  </si>
  <si>
    <t>ACTIVO DIFERIDO</t>
  </si>
  <si>
    <t>SEGUROS Y FIANZAS</t>
  </si>
  <si>
    <t>GASTOS DE INSTALACION</t>
  </si>
  <si>
    <t>DEPOSITO EN GARANTIA</t>
  </si>
  <si>
    <t>P A S I V O</t>
  </si>
  <si>
    <t>PROVEEDORES</t>
  </si>
  <si>
    <t>ACREEDORES DIVERSOS</t>
  </si>
  <si>
    <t>DESCUENTOS DE LEY</t>
  </si>
  <si>
    <t>I V A  POR RECUPERAR</t>
  </si>
  <si>
    <t xml:space="preserve">C A N A N E A </t>
  </si>
  <si>
    <t xml:space="preserve">E M P A L M E </t>
  </si>
  <si>
    <t xml:space="preserve">G U A Y M A S </t>
  </si>
  <si>
    <t xml:space="preserve">S A N    C A R L O S </t>
  </si>
  <si>
    <t xml:space="preserve">V  I  C  A  M </t>
  </si>
  <si>
    <t xml:space="preserve">DIRECCION GENERAL </t>
  </si>
  <si>
    <t xml:space="preserve">DEUDORES POR  SERVICIO </t>
  </si>
  <si>
    <t xml:space="preserve">DEUDORES POR CONEXIÓN </t>
  </si>
  <si>
    <t xml:space="preserve">DEUDORES DIVERSOS </t>
  </si>
  <si>
    <t>RESERVA P/CTAS. INCOBRABLES</t>
  </si>
  <si>
    <t xml:space="preserve">OBRAS EN CONSTRUCCION </t>
  </si>
  <si>
    <t xml:space="preserve">BONOS Y VALORES </t>
  </si>
  <si>
    <t xml:space="preserve">PASIVOS A LARGO PLAZO </t>
  </si>
  <si>
    <t xml:space="preserve">ANTICIPO POR SERVICIO </t>
  </si>
  <si>
    <t xml:space="preserve">DOCUMENTOS POR COBRAR </t>
  </si>
  <si>
    <t>BANCO DEL BAJIO</t>
  </si>
  <si>
    <t xml:space="preserve">CONVENIOS FACTIBILIDADES </t>
  </si>
  <si>
    <t xml:space="preserve">INVERSIONES </t>
  </si>
  <si>
    <t xml:space="preserve">DEUDORES POR SERVICIO  RURALES </t>
  </si>
  <si>
    <t xml:space="preserve">EQUIPOS HIDROMETEROLOGICOS </t>
  </si>
  <si>
    <t>COMISION ESTATAL DEL AGUA</t>
  </si>
  <si>
    <t>CONVENIOS SOFWARE</t>
  </si>
  <si>
    <t>DOCTOS. POR PAGAR ( CORTO PLAZO )</t>
  </si>
  <si>
    <t>DEBE</t>
  </si>
  <si>
    <t>HABER</t>
  </si>
  <si>
    <t>ORIGEN</t>
  </si>
  <si>
    <t>APLICACIÓN</t>
  </si>
  <si>
    <t>ACTIVO:</t>
  </si>
  <si>
    <t>CAMBIO EN ACTIVO:</t>
  </si>
  <si>
    <t>CAMBIO EN PASIVO:</t>
  </si>
  <si>
    <t>TOTAL:</t>
  </si>
  <si>
    <t>CAMBIO EN PATRIMONIO:</t>
  </si>
  <si>
    <t>(  CONSOLIDADO )</t>
  </si>
  <si>
    <t>RESULTADO DEL PERIODO:</t>
  </si>
  <si>
    <t>RESULTADOS DE EJERCICIOS ANT.</t>
  </si>
  <si>
    <t>INVERSION EN ALMACEN</t>
  </si>
  <si>
    <t>EQUIPO DE COMUNICACIÓN</t>
  </si>
  <si>
    <t>ING Y REC DEUD X SERVICIO</t>
  </si>
  <si>
    <t>INGRESOS POR CUENTAS ESTAC.</t>
  </si>
  <si>
    <t>PATRIMONIO CONEXIONES</t>
  </si>
  <si>
    <t>SUELDOS POR PAGAR</t>
  </si>
  <si>
    <t>BANOBRAS/BANCO DEL BAJIO</t>
  </si>
  <si>
    <t>ESTIMACION POR PERDIDAS O DETERIORO DE /A</t>
  </si>
  <si>
    <t>FONDO DE AGUA POTABLE Y ALCANTARILLADO</t>
  </si>
  <si>
    <t>APORTACIONES</t>
  </si>
  <si>
    <t>SUPERAVIT POR REVALUACION</t>
  </si>
  <si>
    <t>ACTIVOS INTANGIBLES</t>
  </si>
  <si>
    <t>CONSTRUCCIONES EN PROCESO</t>
  </si>
  <si>
    <t>INVERSION EN OBRAS Y ACTIVO FIJO:</t>
  </si>
  <si>
    <t>ORIGEN Y APLICACIÓN DE RECURSOS DEL 1 DE ENERO AL 30 DE SEPTIEMBRE DEL 2013</t>
  </si>
  <si>
    <t>T  O  T  A   L  E  S SEPTIEMBRE 2013</t>
  </si>
  <si>
    <t>RESUMEN 1-30 SEPT DEL 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</si>
</sst>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" fontId="3" fillId="34" borderId="0" xfId="0" applyNumberFormat="1" applyFont="1" applyFill="1" applyBorder="1" applyAlignment="1">
      <alignment/>
    </xf>
    <xf numFmtId="43" fontId="4" fillId="34" borderId="10" xfId="46" applyFont="1" applyFill="1" applyBorder="1" applyAlignment="1">
      <alignment/>
    </xf>
    <xf numFmtId="43" fontId="4" fillId="34" borderId="11" xfId="46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43" fontId="4" fillId="34" borderId="0" xfId="46" applyFont="1" applyFill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2" fillId="0" borderId="0" xfId="0" applyFont="1" applyFill="1" applyAlignment="1">
      <alignment/>
    </xf>
    <xf numFmtId="4" fontId="4" fillId="34" borderId="13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4" fontId="4" fillId="34" borderId="0" xfId="0" applyNumberFormat="1" applyFont="1" applyFill="1" applyAlignment="1">
      <alignment/>
    </xf>
    <xf numFmtId="0" fontId="4" fillId="34" borderId="13" xfId="0" applyFont="1" applyFill="1" applyBorder="1" applyAlignment="1">
      <alignment/>
    </xf>
    <xf numFmtId="43" fontId="4" fillId="34" borderId="13" xfId="46" applyFont="1" applyFill="1" applyBorder="1" applyAlignment="1">
      <alignment/>
    </xf>
    <xf numFmtId="43" fontId="3" fillId="34" borderId="13" xfId="46" applyFont="1" applyFill="1" applyBorder="1" applyAlignment="1">
      <alignment/>
    </xf>
    <xf numFmtId="0" fontId="0" fillId="34" borderId="13" xfId="0" applyFill="1" applyBorder="1" applyAlignment="1">
      <alignment/>
    </xf>
    <xf numFmtId="0" fontId="3" fillId="34" borderId="13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0" fontId="3" fillId="34" borderId="13" xfId="0" applyFont="1" applyFill="1" applyBorder="1" applyAlignment="1">
      <alignment/>
    </xf>
    <xf numFmtId="43" fontId="3" fillId="34" borderId="13" xfId="46" applyFont="1" applyFill="1" applyBorder="1" applyAlignment="1">
      <alignment/>
    </xf>
    <xf numFmtId="4" fontId="0" fillId="34" borderId="15" xfId="0" applyNumberFormat="1" applyFont="1" applyFill="1" applyBorder="1" applyAlignment="1">
      <alignment/>
    </xf>
    <xf numFmtId="4" fontId="0" fillId="34" borderId="16" xfId="0" applyNumberFormat="1" applyFont="1" applyFill="1" applyBorder="1" applyAlignment="1">
      <alignment/>
    </xf>
    <xf numFmtId="4" fontId="0" fillId="34" borderId="17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43" fontId="3" fillId="34" borderId="0" xfId="46" applyFont="1" applyFill="1" applyBorder="1" applyAlignment="1">
      <alignment/>
    </xf>
    <xf numFmtId="43" fontId="4" fillId="34" borderId="13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3" fontId="3" fillId="34" borderId="10" xfId="46" applyFont="1" applyFill="1" applyBorder="1" applyAlignment="1">
      <alignment/>
    </xf>
    <xf numFmtId="4" fontId="3" fillId="34" borderId="18" xfId="0" applyNumberFormat="1" applyFont="1" applyFill="1" applyBorder="1" applyAlignment="1">
      <alignment/>
    </xf>
    <xf numFmtId="4" fontId="3" fillId="34" borderId="17" xfId="0" applyNumberFormat="1" applyFont="1" applyFill="1" applyBorder="1" applyAlignment="1">
      <alignment/>
    </xf>
    <xf numFmtId="43" fontId="3" fillId="34" borderId="11" xfId="46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43" fontId="4" fillId="0" borderId="13" xfId="46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3" fontId="3" fillId="0" borderId="13" xfId="46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21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43" fontId="4" fillId="34" borderId="22" xfId="46" applyFont="1" applyFill="1" applyBorder="1" applyAlignment="1">
      <alignment/>
    </xf>
    <xf numFmtId="43" fontId="4" fillId="34" borderId="20" xfId="46" applyFont="1" applyFill="1" applyBorder="1" applyAlignment="1">
      <alignment/>
    </xf>
    <xf numFmtId="43" fontId="4" fillId="34" borderId="23" xfId="46" applyFont="1" applyFill="1" applyBorder="1" applyAlignment="1">
      <alignment/>
    </xf>
    <xf numFmtId="43" fontId="4" fillId="34" borderId="24" xfId="46" applyFont="1" applyFill="1" applyBorder="1" applyAlignment="1">
      <alignment/>
    </xf>
    <xf numFmtId="43" fontId="4" fillId="0" borderId="20" xfId="46" applyFont="1" applyFill="1" applyBorder="1" applyAlignment="1">
      <alignment/>
    </xf>
    <xf numFmtId="43" fontId="4" fillId="34" borderId="11" xfId="46" applyFont="1" applyFill="1" applyBorder="1" applyAlignment="1">
      <alignment/>
    </xf>
    <xf numFmtId="4" fontId="4" fillId="34" borderId="22" xfId="0" applyNumberFormat="1" applyFont="1" applyFill="1" applyBorder="1" applyAlignment="1">
      <alignment/>
    </xf>
    <xf numFmtId="43" fontId="0" fillId="34" borderId="2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43" fontId="4" fillId="0" borderId="13" xfId="46" applyFont="1" applyFill="1" applyBorder="1" applyAlignment="1">
      <alignment/>
    </xf>
    <xf numFmtId="0" fontId="0" fillId="34" borderId="0" xfId="0" applyFont="1" applyFill="1" applyAlignment="1">
      <alignment horizontal="center"/>
    </xf>
    <xf numFmtId="43" fontId="4" fillId="34" borderId="13" xfId="46" applyFont="1" applyFill="1" applyBorder="1" applyAlignment="1">
      <alignment/>
    </xf>
    <xf numFmtId="0" fontId="0" fillId="37" borderId="18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8"/>
  <sheetViews>
    <sheetView tabSelected="1" zoomScalePageLayoutView="0" workbookViewId="0" topLeftCell="A1">
      <selection activeCell="A1" sqref="A1:Q1"/>
    </sheetView>
  </sheetViews>
  <sheetFormatPr defaultColWidth="11.421875" defaultRowHeight="12.75"/>
  <cols>
    <col min="1" max="1" width="41.57421875" style="8" customWidth="1"/>
    <col min="2" max="2" width="16.8515625" style="16" hidden="1" customWidth="1"/>
    <col min="3" max="3" width="17.140625" style="16" hidden="1" customWidth="1"/>
    <col min="4" max="4" width="14.421875" style="16" hidden="1" customWidth="1"/>
    <col min="5" max="5" width="15.7109375" style="16" hidden="1" customWidth="1"/>
    <col min="6" max="6" width="21.00390625" style="16" hidden="1" customWidth="1"/>
    <col min="7" max="7" width="14.00390625" style="16" hidden="1" customWidth="1"/>
    <col min="8" max="8" width="19.421875" style="8" hidden="1" customWidth="1"/>
    <col min="9" max="9" width="16.57421875" style="8" hidden="1" customWidth="1"/>
    <col min="10" max="11" width="16.57421875" style="16" hidden="1" customWidth="1"/>
    <col min="12" max="12" width="16.57421875" style="5" hidden="1" customWidth="1"/>
    <col min="13" max="13" width="16.57421875" style="1" hidden="1" customWidth="1"/>
    <col min="14" max="14" width="17.7109375" style="0" hidden="1" customWidth="1"/>
    <col min="15" max="15" width="18.7109375" style="0" hidden="1" customWidth="1"/>
    <col min="16" max="16" width="19.28125" style="0" customWidth="1"/>
    <col min="17" max="17" width="20.140625" style="0" customWidth="1"/>
  </cols>
  <sheetData>
    <row r="1" spans="1:17" s="8" customFormat="1" ht="12.75">
      <c r="A1" s="83" t="s">
        <v>41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s="8" customFormat="1" ht="12.75">
      <c r="A2" s="84" t="s">
        <v>70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s="8" customFormat="1" ht="12.75">
      <c r="A3" s="83" t="s">
        <v>53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s="8" customFormat="1" ht="12.75">
      <c r="A4" s="77"/>
      <c r="B4" s="77"/>
      <c r="C4" s="77"/>
      <c r="D4" s="77"/>
      <c r="E4" s="77"/>
      <c r="F4" s="77"/>
      <c r="G4" s="77"/>
      <c r="H4" s="75"/>
      <c r="I4" s="75"/>
      <c r="J4" s="77"/>
      <c r="K4" s="77"/>
      <c r="L4" s="77"/>
      <c r="M4" s="77"/>
      <c r="N4" s="77"/>
      <c r="O4" s="77"/>
      <c r="P4" s="77"/>
      <c r="Q4" s="77"/>
    </row>
    <row r="5" spans="1:17" s="17" customFormat="1" ht="14.25">
      <c r="A5" s="52"/>
      <c r="B5" s="85" t="s">
        <v>22</v>
      </c>
      <c r="C5" s="86"/>
      <c r="D5" s="87" t="s">
        <v>23</v>
      </c>
      <c r="E5" s="86"/>
      <c r="F5" s="87" t="s">
        <v>24</v>
      </c>
      <c r="G5" s="86"/>
      <c r="H5" s="88" t="s">
        <v>21</v>
      </c>
      <c r="I5" s="89"/>
      <c r="J5" s="87" t="s">
        <v>25</v>
      </c>
      <c r="K5" s="86"/>
      <c r="L5" s="90" t="s">
        <v>26</v>
      </c>
      <c r="M5" s="90"/>
      <c r="N5" s="91" t="s">
        <v>71</v>
      </c>
      <c r="O5" s="92"/>
      <c r="P5" s="81" t="s">
        <v>72</v>
      </c>
      <c r="Q5" s="82"/>
    </row>
    <row r="6" spans="1:17" s="8" customFormat="1" ht="12.75">
      <c r="A6" s="53"/>
      <c r="B6" s="54"/>
      <c r="C6" s="55"/>
      <c r="D6" s="56"/>
      <c r="E6" s="55"/>
      <c r="F6" s="57"/>
      <c r="G6" s="58"/>
      <c r="H6" s="59"/>
      <c r="I6" s="60"/>
      <c r="J6" s="61"/>
      <c r="K6" s="62"/>
      <c r="L6" s="63"/>
      <c r="M6" s="63"/>
      <c r="N6" s="64" t="s">
        <v>44</v>
      </c>
      <c r="O6" s="65" t="s">
        <v>45</v>
      </c>
      <c r="P6" s="79" t="s">
        <v>46</v>
      </c>
      <c r="Q6" s="80" t="s">
        <v>47</v>
      </c>
    </row>
    <row r="7" spans="1:17" s="8" customFormat="1" ht="12.75">
      <c r="A7" s="66" t="s">
        <v>54</v>
      </c>
      <c r="B7" s="67"/>
      <c r="C7" s="68">
        <v>1565451.62</v>
      </c>
      <c r="D7" s="69">
        <v>21112832.46</v>
      </c>
      <c r="E7" s="70"/>
      <c r="F7" s="68"/>
      <c r="G7" s="69">
        <v>306014.21</v>
      </c>
      <c r="H7" s="71">
        <v>5142306.72</v>
      </c>
      <c r="I7" s="71"/>
      <c r="J7" s="68"/>
      <c r="K7" s="68">
        <v>6226.88</v>
      </c>
      <c r="L7" s="70"/>
      <c r="M7" s="68">
        <v>166127979.94</v>
      </c>
      <c r="N7" s="72">
        <f>+L7+J7+H7+F7+D7+B7</f>
        <v>26255139.18</v>
      </c>
      <c r="O7" s="68">
        <f>+M7+K7+I7+G7+E7+C7</f>
        <v>168005672.65</v>
      </c>
      <c r="P7" s="73"/>
      <c r="Q7" s="74">
        <f>O7-N7</f>
        <v>141750533.47</v>
      </c>
    </row>
    <row r="8" spans="1:17" s="8" customFormat="1" ht="12.75">
      <c r="A8" s="27"/>
      <c r="B8" s="14"/>
      <c r="C8" s="24"/>
      <c r="D8" s="11"/>
      <c r="E8" s="10"/>
      <c r="F8" s="24"/>
      <c r="G8" s="11"/>
      <c r="H8" s="46"/>
      <c r="I8" s="46"/>
      <c r="J8" s="24"/>
      <c r="K8" s="24"/>
      <c r="L8" s="10"/>
      <c r="M8" s="24"/>
      <c r="N8" s="72">
        <f aca="true" t="shared" si="0" ref="N8:O62">+L8+J8+H8+F8+D8+B8</f>
        <v>0</v>
      </c>
      <c r="O8" s="68">
        <f t="shared" si="0"/>
        <v>0</v>
      </c>
      <c r="P8" s="29"/>
      <c r="Q8" s="26"/>
    </row>
    <row r="9" spans="1:17" s="8" customFormat="1" ht="12.75">
      <c r="A9" s="30" t="s">
        <v>48</v>
      </c>
      <c r="B9" s="14"/>
      <c r="C9" s="24"/>
      <c r="D9" s="11"/>
      <c r="E9" s="10"/>
      <c r="F9" s="24"/>
      <c r="G9" s="11"/>
      <c r="H9" s="46"/>
      <c r="I9" s="46"/>
      <c r="J9" s="24"/>
      <c r="K9" s="24"/>
      <c r="L9" s="10"/>
      <c r="M9" s="24"/>
      <c r="N9" s="72">
        <f t="shared" si="0"/>
        <v>0</v>
      </c>
      <c r="O9" s="68">
        <f t="shared" si="0"/>
        <v>0</v>
      </c>
      <c r="P9" s="29"/>
      <c r="Q9" s="26"/>
    </row>
    <row r="10" spans="1:17" s="8" customFormat="1" ht="12.75">
      <c r="A10" s="27"/>
      <c r="B10" s="14"/>
      <c r="C10" s="24"/>
      <c r="D10" s="11"/>
      <c r="E10" s="10"/>
      <c r="F10" s="24"/>
      <c r="G10" s="11"/>
      <c r="H10" s="46"/>
      <c r="I10" s="46"/>
      <c r="J10" s="24"/>
      <c r="K10" s="24"/>
      <c r="L10" s="10"/>
      <c r="M10" s="24"/>
      <c r="N10" s="72">
        <f t="shared" si="0"/>
        <v>0</v>
      </c>
      <c r="O10" s="68">
        <f t="shared" si="0"/>
        <v>0</v>
      </c>
      <c r="P10" s="6"/>
      <c r="Q10" s="28"/>
    </row>
    <row r="11" spans="1:17" s="7" customFormat="1" ht="12.75">
      <c r="A11" s="28" t="s">
        <v>1</v>
      </c>
      <c r="B11" s="14"/>
      <c r="C11" s="24"/>
      <c r="D11" s="11"/>
      <c r="E11" s="10"/>
      <c r="F11" s="24"/>
      <c r="G11" s="11"/>
      <c r="H11" s="46"/>
      <c r="I11" s="46"/>
      <c r="J11" s="24"/>
      <c r="K11" s="24"/>
      <c r="L11" s="10"/>
      <c r="M11" s="24"/>
      <c r="N11" s="72">
        <f t="shared" si="0"/>
        <v>0</v>
      </c>
      <c r="O11" s="68">
        <f t="shared" si="0"/>
        <v>0</v>
      </c>
      <c r="P11" s="6"/>
      <c r="Q11" s="37"/>
    </row>
    <row r="12" spans="1:17" s="8" customFormat="1" ht="12.75">
      <c r="A12" s="28" t="s">
        <v>2</v>
      </c>
      <c r="B12" s="14">
        <v>135386.72</v>
      </c>
      <c r="C12" s="24"/>
      <c r="D12" s="11"/>
      <c r="E12" s="10">
        <v>785416.36</v>
      </c>
      <c r="F12" s="24">
        <v>88142.68</v>
      </c>
      <c r="G12" s="11"/>
      <c r="H12" s="76">
        <v>332976.04</v>
      </c>
      <c r="I12" s="46"/>
      <c r="J12" s="24"/>
      <c r="K12" s="24">
        <v>43001.4</v>
      </c>
      <c r="L12" s="10">
        <v>40395215.75</v>
      </c>
      <c r="M12" s="24"/>
      <c r="N12" s="72">
        <f t="shared" si="0"/>
        <v>40951721.19</v>
      </c>
      <c r="O12" s="68">
        <f t="shared" si="0"/>
        <v>828417.76</v>
      </c>
      <c r="P12" s="6">
        <f>N12-O12</f>
        <v>40123303.43</v>
      </c>
      <c r="Q12" s="37"/>
    </row>
    <row r="13" spans="1:17" s="8" customFormat="1" ht="12.75">
      <c r="A13" s="28" t="s">
        <v>32</v>
      </c>
      <c r="B13" s="14"/>
      <c r="C13" s="24"/>
      <c r="D13" s="11"/>
      <c r="E13" s="10"/>
      <c r="F13" s="24"/>
      <c r="G13" s="11"/>
      <c r="H13" s="46"/>
      <c r="I13" s="46">
        <v>232876.64</v>
      </c>
      <c r="J13" s="24"/>
      <c r="K13" s="24"/>
      <c r="L13" s="10">
        <v>24200000</v>
      </c>
      <c r="M13" s="24"/>
      <c r="N13" s="72">
        <f t="shared" si="0"/>
        <v>24200000</v>
      </c>
      <c r="O13" s="68">
        <f t="shared" si="0"/>
        <v>232876.64</v>
      </c>
      <c r="P13" s="6">
        <f>N13-O13</f>
        <v>23967123.36</v>
      </c>
      <c r="Q13" s="37"/>
    </row>
    <row r="14" spans="1:17" s="8" customFormat="1" ht="12.75">
      <c r="A14" s="27"/>
      <c r="B14" s="14"/>
      <c r="C14" s="24"/>
      <c r="D14" s="11"/>
      <c r="E14" s="10"/>
      <c r="F14" s="24"/>
      <c r="G14" s="11"/>
      <c r="H14" s="46"/>
      <c r="I14" s="46"/>
      <c r="J14" s="24"/>
      <c r="K14" s="24"/>
      <c r="L14" s="10"/>
      <c r="M14" s="24"/>
      <c r="N14" s="72">
        <f t="shared" si="0"/>
        <v>0</v>
      </c>
      <c r="O14" s="68">
        <f t="shared" si="0"/>
        <v>0</v>
      </c>
      <c r="P14" s="6"/>
      <c r="Q14" s="28"/>
    </row>
    <row r="15" spans="1:17" s="8" customFormat="1" ht="12.75">
      <c r="A15" s="28" t="s">
        <v>27</v>
      </c>
      <c r="B15" s="14"/>
      <c r="C15" s="24"/>
      <c r="D15" s="11">
        <v>6743.78</v>
      </c>
      <c r="E15" s="10"/>
      <c r="F15" s="24"/>
      <c r="G15" s="11">
        <v>6327.8</v>
      </c>
      <c r="H15" s="46"/>
      <c r="I15" s="46">
        <v>218737.37</v>
      </c>
      <c r="J15" s="24"/>
      <c r="K15" s="24"/>
      <c r="L15" s="10"/>
      <c r="M15" s="24"/>
      <c r="N15" s="72">
        <f t="shared" si="0"/>
        <v>6743.78</v>
      </c>
      <c r="O15" s="68">
        <f t="shared" si="0"/>
        <v>225065.16999999998</v>
      </c>
      <c r="P15" s="6"/>
      <c r="Q15" s="37">
        <f>O15-N15</f>
        <v>218321.38999999998</v>
      </c>
    </row>
    <row r="16" spans="1:17" ht="12.75">
      <c r="A16" s="28" t="s">
        <v>28</v>
      </c>
      <c r="B16" s="14"/>
      <c r="C16" s="24"/>
      <c r="D16" s="11"/>
      <c r="E16" s="10"/>
      <c r="F16" s="24"/>
      <c r="G16" s="11"/>
      <c r="H16" s="46"/>
      <c r="I16" s="46">
        <v>9827.14</v>
      </c>
      <c r="J16" s="24"/>
      <c r="K16" s="24"/>
      <c r="L16" s="10"/>
      <c r="M16" s="24"/>
      <c r="N16" s="72">
        <f t="shared" si="0"/>
        <v>0</v>
      </c>
      <c r="O16" s="68">
        <f t="shared" si="0"/>
        <v>9827.14</v>
      </c>
      <c r="P16" s="6"/>
      <c r="Q16" s="37">
        <f>O16-N16</f>
        <v>9827.14</v>
      </c>
    </row>
    <row r="17" spans="1:17" ht="12.75">
      <c r="A17" s="28" t="s">
        <v>29</v>
      </c>
      <c r="B17" s="14"/>
      <c r="C17" s="24">
        <v>1218830.64</v>
      </c>
      <c r="D17" s="11"/>
      <c r="E17" s="10">
        <v>4453109.83</v>
      </c>
      <c r="F17" s="24"/>
      <c r="G17" s="11">
        <v>1186206.78</v>
      </c>
      <c r="H17" s="46"/>
      <c r="I17" s="46">
        <v>254743.65</v>
      </c>
      <c r="J17" s="24"/>
      <c r="K17" s="24">
        <v>214708.42</v>
      </c>
      <c r="L17" s="10">
        <v>18634048.2</v>
      </c>
      <c r="M17" s="24"/>
      <c r="N17" s="72">
        <f>+L17+J17+H17+F17+D17+B17</f>
        <v>18634048.2</v>
      </c>
      <c r="O17" s="68">
        <f t="shared" si="0"/>
        <v>7327599.319999999</v>
      </c>
      <c r="P17" s="6">
        <f>N17-O17</f>
        <v>11306448.879999999</v>
      </c>
      <c r="Q17" s="37"/>
    </row>
    <row r="18" spans="1:17" ht="12.75" hidden="1">
      <c r="A18" s="28" t="s">
        <v>39</v>
      </c>
      <c r="B18" s="14"/>
      <c r="C18" s="24"/>
      <c r="D18" s="11"/>
      <c r="E18" s="10"/>
      <c r="F18" s="24">
        <v>0</v>
      </c>
      <c r="G18" s="11"/>
      <c r="H18" s="46"/>
      <c r="I18" s="46"/>
      <c r="J18" s="24"/>
      <c r="K18" s="24"/>
      <c r="L18" s="10"/>
      <c r="M18" s="24"/>
      <c r="N18" s="72">
        <f t="shared" si="0"/>
        <v>0</v>
      </c>
      <c r="O18" s="68">
        <f t="shared" si="0"/>
        <v>0</v>
      </c>
      <c r="P18" s="6"/>
      <c r="Q18" s="28"/>
    </row>
    <row r="19" spans="1:17" ht="12.75" hidden="1">
      <c r="A19" s="28" t="s">
        <v>35</v>
      </c>
      <c r="B19" s="14"/>
      <c r="C19" s="24"/>
      <c r="D19" s="11"/>
      <c r="E19" s="10"/>
      <c r="F19" s="24"/>
      <c r="G19" s="11"/>
      <c r="H19" s="46">
        <v>0</v>
      </c>
      <c r="I19" s="46"/>
      <c r="J19" s="24"/>
      <c r="K19" s="24"/>
      <c r="L19" s="10"/>
      <c r="M19" s="24"/>
      <c r="N19" s="72">
        <f t="shared" si="0"/>
        <v>0</v>
      </c>
      <c r="O19" s="68">
        <f t="shared" si="0"/>
        <v>0</v>
      </c>
      <c r="P19" s="6"/>
      <c r="Q19" s="28"/>
    </row>
    <row r="20" spans="1:17" ht="12.75" hidden="1">
      <c r="A20" s="28" t="s">
        <v>30</v>
      </c>
      <c r="B20" s="14"/>
      <c r="C20" s="24"/>
      <c r="D20" s="11"/>
      <c r="E20" s="10"/>
      <c r="F20" s="24"/>
      <c r="G20" s="11"/>
      <c r="H20" s="46"/>
      <c r="I20" s="46"/>
      <c r="J20" s="24"/>
      <c r="K20" s="78" t="s">
        <v>0</v>
      </c>
      <c r="L20" s="10"/>
      <c r="M20" s="24"/>
      <c r="N20" s="72">
        <f t="shared" si="0"/>
        <v>0</v>
      </c>
      <c r="O20" s="68"/>
      <c r="P20" s="6"/>
      <c r="Q20" s="24"/>
    </row>
    <row r="21" spans="1:17" ht="12.75" hidden="1">
      <c r="A21" s="28" t="s">
        <v>3</v>
      </c>
      <c r="B21" s="14"/>
      <c r="C21" s="24"/>
      <c r="D21" s="11"/>
      <c r="E21" s="10"/>
      <c r="F21" s="24"/>
      <c r="G21" s="11"/>
      <c r="H21" s="46"/>
      <c r="I21" s="46"/>
      <c r="J21" s="24"/>
      <c r="K21" s="24"/>
      <c r="L21" s="10"/>
      <c r="M21" s="24"/>
      <c r="N21" s="72">
        <f t="shared" si="0"/>
        <v>0</v>
      </c>
      <c r="O21" s="68">
        <f t="shared" si="0"/>
        <v>0</v>
      </c>
      <c r="P21" s="6"/>
      <c r="Q21" s="37"/>
    </row>
    <row r="22" spans="1:17" ht="12.75" hidden="1">
      <c r="A22" s="28" t="s">
        <v>4</v>
      </c>
      <c r="B22" s="14"/>
      <c r="C22" s="24"/>
      <c r="D22" s="11"/>
      <c r="E22" s="10"/>
      <c r="F22" s="24"/>
      <c r="G22" s="11"/>
      <c r="H22" s="46"/>
      <c r="I22" s="46"/>
      <c r="J22" s="24"/>
      <c r="K22" s="24"/>
      <c r="L22" s="10"/>
      <c r="M22" s="24"/>
      <c r="N22" s="72">
        <f t="shared" si="0"/>
        <v>0</v>
      </c>
      <c r="O22" s="68">
        <f t="shared" si="0"/>
        <v>0</v>
      </c>
      <c r="P22" s="6"/>
      <c r="Q22" s="37"/>
    </row>
    <row r="23" spans="1:17" ht="12.75" hidden="1">
      <c r="A23" s="23" t="s">
        <v>63</v>
      </c>
      <c r="B23" s="14"/>
      <c r="C23" s="24"/>
      <c r="D23" s="11"/>
      <c r="E23" s="10"/>
      <c r="F23" s="24"/>
      <c r="G23" s="11"/>
      <c r="H23" s="46"/>
      <c r="I23" s="46"/>
      <c r="J23" s="24"/>
      <c r="K23" s="24"/>
      <c r="L23" s="10"/>
      <c r="M23" s="24"/>
      <c r="N23" s="72">
        <f t="shared" si="0"/>
        <v>0</v>
      </c>
      <c r="O23" s="68">
        <f t="shared" si="0"/>
        <v>0</v>
      </c>
      <c r="P23" s="6"/>
      <c r="Q23" s="37"/>
    </row>
    <row r="24" spans="1:17" ht="12.75">
      <c r="A24" s="28" t="s">
        <v>5</v>
      </c>
      <c r="B24" s="14"/>
      <c r="C24" s="24">
        <v>142055.75</v>
      </c>
      <c r="D24" s="11"/>
      <c r="E24" s="10">
        <v>18638.05</v>
      </c>
      <c r="F24" s="24">
        <v>35884.79</v>
      </c>
      <c r="G24" s="11"/>
      <c r="H24" s="46"/>
      <c r="I24" s="46">
        <v>4194.32</v>
      </c>
      <c r="J24" s="24"/>
      <c r="K24" s="24"/>
      <c r="L24" s="10"/>
      <c r="M24" s="24"/>
      <c r="N24" s="72">
        <f t="shared" si="0"/>
        <v>35884.79</v>
      </c>
      <c r="O24" s="68">
        <f t="shared" si="0"/>
        <v>164888.12</v>
      </c>
      <c r="P24" s="6"/>
      <c r="Q24" s="37">
        <f>O24-N24</f>
        <v>129003.32999999999</v>
      </c>
    </row>
    <row r="25" spans="1:17" ht="12.75">
      <c r="A25" s="27" t="s">
        <v>6</v>
      </c>
      <c r="B25" s="14"/>
      <c r="C25" s="24"/>
      <c r="D25" s="11"/>
      <c r="E25" s="10"/>
      <c r="F25" s="24"/>
      <c r="G25" s="11"/>
      <c r="H25" s="46"/>
      <c r="I25" s="46"/>
      <c r="J25" s="24"/>
      <c r="K25" s="24"/>
      <c r="L25" s="10"/>
      <c r="M25" s="24"/>
      <c r="N25" s="72">
        <f t="shared" si="0"/>
        <v>0</v>
      </c>
      <c r="O25" s="68">
        <f t="shared" si="0"/>
        <v>0</v>
      </c>
      <c r="P25" s="6"/>
      <c r="Q25" s="28"/>
    </row>
    <row r="26" spans="1:17" ht="12.75">
      <c r="A26" s="23" t="s">
        <v>7</v>
      </c>
      <c r="B26" s="14"/>
      <c r="C26" s="24"/>
      <c r="D26" s="11"/>
      <c r="E26" s="10"/>
      <c r="F26" s="24"/>
      <c r="G26" s="11"/>
      <c r="H26" s="46"/>
      <c r="I26" s="46"/>
      <c r="J26" s="24"/>
      <c r="K26" s="24"/>
      <c r="L26" s="10"/>
      <c r="M26" s="24"/>
      <c r="N26" s="72">
        <f t="shared" si="0"/>
        <v>0</v>
      </c>
      <c r="O26" s="68">
        <f t="shared" si="0"/>
        <v>0</v>
      </c>
      <c r="P26" s="6"/>
      <c r="Q26" s="37"/>
    </row>
    <row r="27" spans="1:17" ht="12.75">
      <c r="A27" s="23" t="s">
        <v>68</v>
      </c>
      <c r="B27" s="14"/>
      <c r="C27" s="24"/>
      <c r="D27" s="11"/>
      <c r="E27" s="10"/>
      <c r="F27" s="24"/>
      <c r="G27" s="11"/>
      <c r="H27" s="46"/>
      <c r="I27" s="46"/>
      <c r="J27" s="24"/>
      <c r="K27" s="24"/>
      <c r="L27" s="10">
        <v>140820067.97</v>
      </c>
      <c r="M27" s="24"/>
      <c r="N27" s="72">
        <f t="shared" si="0"/>
        <v>140820067.97</v>
      </c>
      <c r="O27" s="68">
        <f t="shared" si="0"/>
        <v>0</v>
      </c>
      <c r="P27" s="6">
        <f>N27-O27</f>
        <v>140820067.97</v>
      </c>
      <c r="Q27" s="37">
        <f>O27</f>
        <v>0</v>
      </c>
    </row>
    <row r="28" spans="1:17" ht="12.75" hidden="1">
      <c r="A28" s="28" t="s">
        <v>38</v>
      </c>
      <c r="B28" s="14"/>
      <c r="C28" s="24"/>
      <c r="D28" s="11"/>
      <c r="E28" s="10"/>
      <c r="F28" s="24"/>
      <c r="G28" s="11"/>
      <c r="H28" s="46"/>
      <c r="I28" s="46"/>
      <c r="J28" s="24"/>
      <c r="K28" s="24"/>
      <c r="L28" s="10"/>
      <c r="M28" s="24"/>
      <c r="N28" s="72">
        <f t="shared" si="0"/>
        <v>0</v>
      </c>
      <c r="O28" s="68">
        <f t="shared" si="0"/>
        <v>0</v>
      </c>
      <c r="P28" s="6"/>
      <c r="Q28" s="28"/>
    </row>
    <row r="29" spans="1:17" ht="12.75" hidden="1">
      <c r="A29" s="28" t="s">
        <v>7</v>
      </c>
      <c r="B29" s="14"/>
      <c r="C29" s="24"/>
      <c r="D29" s="11"/>
      <c r="E29" s="10"/>
      <c r="F29" s="24"/>
      <c r="G29" s="11"/>
      <c r="H29" s="46"/>
      <c r="I29" s="46"/>
      <c r="J29" s="24"/>
      <c r="K29" s="24"/>
      <c r="L29" s="10"/>
      <c r="M29" s="24"/>
      <c r="N29" s="72">
        <f t="shared" si="0"/>
        <v>0</v>
      </c>
      <c r="O29" s="68">
        <f t="shared" si="0"/>
        <v>0</v>
      </c>
      <c r="P29" s="6"/>
      <c r="Q29" s="28"/>
    </row>
    <row r="30" spans="1:17" ht="12.75" hidden="1">
      <c r="A30" s="28" t="s">
        <v>8</v>
      </c>
      <c r="B30" s="14"/>
      <c r="C30" s="24"/>
      <c r="D30" s="11"/>
      <c r="E30" s="10"/>
      <c r="F30" s="24"/>
      <c r="G30" s="11"/>
      <c r="H30" s="46"/>
      <c r="I30" s="46"/>
      <c r="J30" s="24"/>
      <c r="K30" s="24"/>
      <c r="L30" s="10"/>
      <c r="M30" s="24"/>
      <c r="N30" s="72">
        <f t="shared" si="0"/>
        <v>0</v>
      </c>
      <c r="O30" s="68">
        <f t="shared" si="0"/>
        <v>0</v>
      </c>
      <c r="P30" s="6"/>
      <c r="Q30" s="28"/>
    </row>
    <row r="31" spans="1:17" ht="12.75">
      <c r="A31" s="28" t="s">
        <v>9</v>
      </c>
      <c r="B31" s="14"/>
      <c r="C31" s="24"/>
      <c r="D31" s="11"/>
      <c r="E31" s="10">
        <v>577279.4</v>
      </c>
      <c r="F31" s="24"/>
      <c r="G31" s="11"/>
      <c r="H31" s="46"/>
      <c r="I31" s="46"/>
      <c r="J31" s="24"/>
      <c r="K31" s="24"/>
      <c r="L31" s="10"/>
      <c r="M31" s="24"/>
      <c r="N31" s="72">
        <f t="shared" si="0"/>
        <v>0</v>
      </c>
      <c r="O31" s="68">
        <f t="shared" si="0"/>
        <v>577279.4</v>
      </c>
      <c r="P31" s="6"/>
      <c r="Q31" s="37">
        <f>O31-N31</f>
        <v>577279.4</v>
      </c>
    </row>
    <row r="32" spans="1:17" ht="12.75" hidden="1">
      <c r="A32" s="28" t="s">
        <v>10</v>
      </c>
      <c r="B32" s="14"/>
      <c r="C32" s="24"/>
      <c r="D32" s="11"/>
      <c r="E32" s="10"/>
      <c r="F32" s="24"/>
      <c r="G32" s="11"/>
      <c r="H32" s="46"/>
      <c r="I32" s="46"/>
      <c r="J32" s="24"/>
      <c r="K32" s="24"/>
      <c r="L32" s="10"/>
      <c r="M32" s="24"/>
      <c r="N32" s="72">
        <f t="shared" si="0"/>
        <v>0</v>
      </c>
      <c r="O32" s="68">
        <f t="shared" si="0"/>
        <v>0</v>
      </c>
      <c r="P32" s="6"/>
      <c r="Q32" s="37">
        <f>O32-N32</f>
        <v>0</v>
      </c>
    </row>
    <row r="33" spans="1:17" ht="12.75" hidden="1">
      <c r="A33" s="28" t="s">
        <v>11</v>
      </c>
      <c r="B33" s="14"/>
      <c r="C33" s="24"/>
      <c r="D33" s="11"/>
      <c r="E33" s="10"/>
      <c r="F33" s="24"/>
      <c r="G33" s="11"/>
      <c r="H33" s="46"/>
      <c r="I33" s="46"/>
      <c r="J33" s="24"/>
      <c r="K33" s="24"/>
      <c r="L33" s="10"/>
      <c r="M33" s="24"/>
      <c r="N33" s="72">
        <f t="shared" si="0"/>
        <v>0</v>
      </c>
      <c r="O33" s="68">
        <f t="shared" si="0"/>
        <v>0</v>
      </c>
      <c r="P33" s="6"/>
      <c r="Q33" s="37">
        <f>O33</f>
        <v>0</v>
      </c>
    </row>
    <row r="34" spans="1:17" ht="12.75" hidden="1">
      <c r="A34" s="28" t="s">
        <v>40</v>
      </c>
      <c r="B34" s="14"/>
      <c r="C34" s="24"/>
      <c r="D34" s="11"/>
      <c r="E34" s="10"/>
      <c r="F34" s="24"/>
      <c r="G34" s="11"/>
      <c r="H34" s="46"/>
      <c r="I34" s="46"/>
      <c r="J34" s="24"/>
      <c r="K34" s="24"/>
      <c r="L34" s="10"/>
      <c r="M34" s="24"/>
      <c r="N34" s="72">
        <f t="shared" si="0"/>
        <v>0</v>
      </c>
      <c r="O34" s="68">
        <f t="shared" si="0"/>
        <v>0</v>
      </c>
      <c r="P34" s="6"/>
      <c r="Q34" s="37">
        <f>O34</f>
        <v>0</v>
      </c>
    </row>
    <row r="35" spans="1:17" ht="12.75" hidden="1">
      <c r="A35" s="23" t="s">
        <v>67</v>
      </c>
      <c r="B35" s="14"/>
      <c r="C35" s="24"/>
      <c r="D35" s="11"/>
      <c r="E35" s="10"/>
      <c r="F35" s="24"/>
      <c r="G35" s="11"/>
      <c r="H35" s="46"/>
      <c r="I35" s="46"/>
      <c r="J35" s="24"/>
      <c r="K35" s="24"/>
      <c r="L35" s="10"/>
      <c r="M35" s="24"/>
      <c r="N35" s="72">
        <f t="shared" si="0"/>
        <v>0</v>
      </c>
      <c r="O35" s="68">
        <f t="shared" si="0"/>
        <v>0</v>
      </c>
      <c r="P35" s="6"/>
      <c r="Q35" s="37"/>
    </row>
    <row r="36" spans="1:17" ht="12.75" hidden="1">
      <c r="A36" s="28" t="s">
        <v>57</v>
      </c>
      <c r="B36" s="14"/>
      <c r="C36" s="24"/>
      <c r="D36" s="11"/>
      <c r="E36" s="10"/>
      <c r="F36" s="24"/>
      <c r="G36" s="11"/>
      <c r="H36" s="46"/>
      <c r="I36" s="46"/>
      <c r="J36" s="24"/>
      <c r="K36" s="24"/>
      <c r="L36" s="10"/>
      <c r="M36" s="24"/>
      <c r="N36" s="72">
        <f t="shared" si="0"/>
        <v>0</v>
      </c>
      <c r="O36" s="68">
        <f t="shared" si="0"/>
        <v>0</v>
      </c>
      <c r="P36" s="6"/>
      <c r="Q36" s="37"/>
    </row>
    <row r="37" spans="1:17" ht="12.75" hidden="1">
      <c r="A37" s="28" t="s">
        <v>31</v>
      </c>
      <c r="B37" s="14"/>
      <c r="C37" s="24"/>
      <c r="D37" s="11"/>
      <c r="E37" s="10"/>
      <c r="F37" s="24"/>
      <c r="G37" s="11"/>
      <c r="H37" s="46"/>
      <c r="I37" s="46"/>
      <c r="J37" s="24"/>
      <c r="K37" s="24"/>
      <c r="L37" s="10"/>
      <c r="M37" s="24"/>
      <c r="N37" s="72">
        <f t="shared" si="0"/>
        <v>0</v>
      </c>
      <c r="O37" s="68">
        <f t="shared" si="0"/>
        <v>0</v>
      </c>
      <c r="P37" s="6"/>
      <c r="Q37" s="37">
        <f>O37-N37</f>
        <v>0</v>
      </c>
    </row>
    <row r="38" spans="1:17" ht="12.75" hidden="1">
      <c r="A38" s="23" t="s">
        <v>15</v>
      </c>
      <c r="B38" s="14"/>
      <c r="C38" s="24"/>
      <c r="D38" s="11"/>
      <c r="E38" s="10"/>
      <c r="F38" s="24"/>
      <c r="G38" s="11"/>
      <c r="H38" s="46"/>
      <c r="I38" s="46"/>
      <c r="J38" s="24"/>
      <c r="K38" s="24"/>
      <c r="L38" s="10"/>
      <c r="M38" s="24"/>
      <c r="N38" s="72">
        <f t="shared" si="0"/>
        <v>0</v>
      </c>
      <c r="O38" s="68">
        <f t="shared" si="0"/>
        <v>0</v>
      </c>
      <c r="P38" s="6"/>
      <c r="Q38" s="37"/>
    </row>
    <row r="39" spans="1:17" ht="12.75">
      <c r="A39" s="30" t="s">
        <v>12</v>
      </c>
      <c r="B39" s="14"/>
      <c r="C39" s="24"/>
      <c r="D39" s="11">
        <v>27425.48</v>
      </c>
      <c r="E39" s="10"/>
      <c r="F39" s="24"/>
      <c r="G39" s="11"/>
      <c r="H39" s="46"/>
      <c r="I39" s="46">
        <v>49098.41</v>
      </c>
      <c r="J39" s="24"/>
      <c r="K39" s="24"/>
      <c r="L39" s="10">
        <v>72802.07</v>
      </c>
      <c r="M39" s="24"/>
      <c r="N39" s="72">
        <f t="shared" si="0"/>
        <v>100227.55</v>
      </c>
      <c r="O39" s="68">
        <f t="shared" si="0"/>
        <v>49098.41</v>
      </c>
      <c r="P39" s="6">
        <f>N39-O39</f>
        <v>51129.14</v>
      </c>
      <c r="Q39" s="37"/>
    </row>
    <row r="40" spans="1:17" ht="12.75" hidden="1">
      <c r="A40" s="23" t="s">
        <v>11</v>
      </c>
      <c r="B40" s="14"/>
      <c r="C40" s="24"/>
      <c r="D40" s="11"/>
      <c r="E40" s="10"/>
      <c r="F40" s="24"/>
      <c r="G40" s="11"/>
      <c r="H40" s="46"/>
      <c r="I40" s="46"/>
      <c r="J40" s="24"/>
      <c r="K40" s="24"/>
      <c r="L40" s="10"/>
      <c r="M40" s="24"/>
      <c r="N40" s="72">
        <f t="shared" si="0"/>
        <v>0</v>
      </c>
      <c r="O40" s="68">
        <f t="shared" si="0"/>
        <v>0</v>
      </c>
      <c r="P40" s="6"/>
      <c r="Q40" s="28"/>
    </row>
    <row r="41" spans="1:17" ht="12.75" hidden="1">
      <c r="A41" s="23" t="s">
        <v>9</v>
      </c>
      <c r="B41" s="14"/>
      <c r="C41" s="24"/>
      <c r="D41" s="11"/>
      <c r="E41" s="10"/>
      <c r="F41" s="24"/>
      <c r="G41" s="11"/>
      <c r="H41" s="46"/>
      <c r="I41" s="46"/>
      <c r="J41" s="24"/>
      <c r="K41" s="24"/>
      <c r="L41" s="10"/>
      <c r="M41" s="24"/>
      <c r="N41" s="72">
        <f t="shared" si="0"/>
        <v>0</v>
      </c>
      <c r="O41" s="68">
        <f t="shared" si="0"/>
        <v>0</v>
      </c>
      <c r="P41" s="6"/>
      <c r="Q41" s="37"/>
    </row>
    <row r="42" spans="1:17" ht="12.75">
      <c r="A42" s="28" t="s">
        <v>13</v>
      </c>
      <c r="B42" s="14"/>
      <c r="C42" s="24"/>
      <c r="D42" s="11"/>
      <c r="E42" s="10"/>
      <c r="F42" s="24"/>
      <c r="G42" s="11"/>
      <c r="H42" s="46"/>
      <c r="I42" s="46"/>
      <c r="J42" s="24"/>
      <c r="K42" s="24"/>
      <c r="L42" s="10"/>
      <c r="M42" s="24"/>
      <c r="N42" s="72">
        <f t="shared" si="0"/>
        <v>0</v>
      </c>
      <c r="O42" s="68">
        <f t="shared" si="0"/>
        <v>0</v>
      </c>
      <c r="P42" s="6"/>
      <c r="Q42" s="37"/>
    </row>
    <row r="43" spans="1:17" ht="12.75" hidden="1">
      <c r="A43" s="28" t="s">
        <v>14</v>
      </c>
      <c r="B43" s="14"/>
      <c r="C43" s="24"/>
      <c r="D43" s="11"/>
      <c r="E43" s="10"/>
      <c r="F43" s="24"/>
      <c r="G43" s="11"/>
      <c r="H43" s="46"/>
      <c r="I43" s="46"/>
      <c r="J43" s="24"/>
      <c r="K43" s="24"/>
      <c r="L43" s="10"/>
      <c r="M43" s="24"/>
      <c r="N43" s="72">
        <f t="shared" si="0"/>
        <v>0</v>
      </c>
      <c r="O43" s="68">
        <f t="shared" si="0"/>
        <v>0</v>
      </c>
      <c r="P43" s="6"/>
      <c r="Q43" s="28"/>
    </row>
    <row r="44" spans="1:17" ht="12.75" hidden="1">
      <c r="A44" s="28" t="s">
        <v>15</v>
      </c>
      <c r="B44" s="14"/>
      <c r="C44" s="24"/>
      <c r="D44" s="11"/>
      <c r="E44" s="10"/>
      <c r="F44" s="24"/>
      <c r="G44" s="11"/>
      <c r="H44" s="46"/>
      <c r="I44" s="46"/>
      <c r="J44" s="24"/>
      <c r="K44" s="24"/>
      <c r="L44" s="10"/>
      <c r="M44" s="24"/>
      <c r="N44" s="72">
        <f t="shared" si="0"/>
        <v>0</v>
      </c>
      <c r="O44" s="68">
        <f t="shared" si="0"/>
        <v>0</v>
      </c>
      <c r="P44" s="6"/>
      <c r="Q44" s="37"/>
    </row>
    <row r="45" spans="1:17" ht="12.75">
      <c r="A45" s="28"/>
      <c r="B45" s="6"/>
      <c r="C45" s="18"/>
      <c r="D45" s="13"/>
      <c r="E45" s="12"/>
      <c r="F45" s="18"/>
      <c r="G45" s="13"/>
      <c r="H45" s="47"/>
      <c r="I45" s="47"/>
      <c r="J45" s="18"/>
      <c r="K45" s="18"/>
      <c r="L45" s="12" t="s">
        <v>0</v>
      </c>
      <c r="M45" s="18"/>
      <c r="N45" s="72"/>
      <c r="O45" s="68">
        <f t="shared" si="0"/>
        <v>0</v>
      </c>
      <c r="P45" s="6"/>
      <c r="Q45" s="28"/>
    </row>
    <row r="46" spans="1:17" ht="12.75">
      <c r="A46" s="27" t="s">
        <v>49</v>
      </c>
      <c r="B46" s="9">
        <f>SUM(B9:B45)</f>
        <v>135386.72</v>
      </c>
      <c r="C46" s="20">
        <f>SUM(C9:C45)</f>
        <v>1360886.39</v>
      </c>
      <c r="D46" s="9">
        <f>SUM(D11:D45)</f>
        <v>34169.26</v>
      </c>
      <c r="E46" s="9">
        <f>SUM(E11:E45)</f>
        <v>5834443.640000001</v>
      </c>
      <c r="F46" s="20">
        <f aca="true" t="shared" si="1" ref="F46:Q46">SUM(F11:F45)</f>
        <v>124027.47</v>
      </c>
      <c r="G46" s="9">
        <f t="shared" si="1"/>
        <v>1192534.58</v>
      </c>
      <c r="H46" s="48">
        <f t="shared" si="1"/>
        <v>332976.04</v>
      </c>
      <c r="I46" s="48">
        <f t="shared" si="1"/>
        <v>769477.53</v>
      </c>
      <c r="J46" s="9">
        <f t="shared" si="1"/>
        <v>0</v>
      </c>
      <c r="K46" s="9">
        <f t="shared" si="1"/>
        <v>257709.82</v>
      </c>
      <c r="L46" s="9">
        <f t="shared" si="1"/>
        <v>224122133.99</v>
      </c>
      <c r="M46" s="20">
        <f t="shared" si="1"/>
        <v>0</v>
      </c>
      <c r="N46" s="72">
        <f t="shared" si="0"/>
        <v>224748693.48</v>
      </c>
      <c r="O46" s="68">
        <f t="shared" si="0"/>
        <v>9415051.96</v>
      </c>
      <c r="P46" s="38">
        <f t="shared" si="1"/>
        <v>216268072.77999997</v>
      </c>
      <c r="Q46" s="20">
        <f t="shared" si="1"/>
        <v>934431.26</v>
      </c>
    </row>
    <row r="47" spans="1:17" ht="12.75">
      <c r="A47" s="28"/>
      <c r="B47" s="6"/>
      <c r="C47" s="18"/>
      <c r="D47" s="6"/>
      <c r="E47" s="6"/>
      <c r="F47" s="18"/>
      <c r="G47" s="6"/>
      <c r="H47" s="49"/>
      <c r="I47" s="49"/>
      <c r="J47" s="6"/>
      <c r="K47" s="6"/>
      <c r="L47" s="6"/>
      <c r="M47" s="18"/>
      <c r="N47" s="72">
        <f t="shared" si="0"/>
        <v>0</v>
      </c>
      <c r="O47" s="68">
        <f t="shared" si="0"/>
        <v>0</v>
      </c>
      <c r="P47" s="22"/>
      <c r="Q47" s="28"/>
    </row>
    <row r="48" spans="1:17" ht="12.75">
      <c r="A48" s="27" t="s">
        <v>16</v>
      </c>
      <c r="B48" s="6"/>
      <c r="C48" s="18"/>
      <c r="D48" s="6"/>
      <c r="E48" s="6"/>
      <c r="F48" s="18"/>
      <c r="G48" s="6"/>
      <c r="H48" s="49"/>
      <c r="I48" s="49"/>
      <c r="J48" s="6"/>
      <c r="K48" s="6"/>
      <c r="L48" s="6"/>
      <c r="M48" s="18"/>
      <c r="N48" s="72">
        <f t="shared" si="0"/>
        <v>0</v>
      </c>
      <c r="O48" s="68">
        <f t="shared" si="0"/>
        <v>0</v>
      </c>
      <c r="P48" s="6"/>
      <c r="Q48" s="28"/>
    </row>
    <row r="49" spans="1:17" ht="12.75">
      <c r="A49" s="23" t="s">
        <v>61</v>
      </c>
      <c r="B49" s="6"/>
      <c r="C49" s="18"/>
      <c r="D49" s="6"/>
      <c r="E49" s="6"/>
      <c r="F49" s="18"/>
      <c r="G49" s="6"/>
      <c r="H49" s="49"/>
      <c r="I49" s="49"/>
      <c r="J49" s="6"/>
      <c r="K49" s="6"/>
      <c r="L49" s="6"/>
      <c r="M49" s="18"/>
      <c r="N49" s="72">
        <f t="shared" si="0"/>
        <v>0</v>
      </c>
      <c r="O49" s="68">
        <f t="shared" si="0"/>
        <v>0</v>
      </c>
      <c r="P49" s="6"/>
      <c r="Q49" s="28"/>
    </row>
    <row r="50" spans="1:17" ht="12.75">
      <c r="A50" s="28" t="s">
        <v>17</v>
      </c>
      <c r="B50" s="14"/>
      <c r="C50" s="24"/>
      <c r="D50" s="11"/>
      <c r="E50" s="10"/>
      <c r="F50" s="24"/>
      <c r="G50" s="11"/>
      <c r="H50" s="46"/>
      <c r="I50" s="46"/>
      <c r="J50" s="24"/>
      <c r="K50" s="24"/>
      <c r="L50" s="14"/>
      <c r="M50" s="24"/>
      <c r="N50" s="72">
        <f t="shared" si="0"/>
        <v>0</v>
      </c>
      <c r="O50" s="68">
        <f t="shared" si="0"/>
        <v>0</v>
      </c>
      <c r="P50" s="14"/>
      <c r="Q50" s="24">
        <f>O50-N50</f>
        <v>0</v>
      </c>
    </row>
    <row r="51" spans="1:17" ht="12.75" hidden="1">
      <c r="A51" s="28" t="s">
        <v>34</v>
      </c>
      <c r="B51" s="14"/>
      <c r="C51" s="24"/>
      <c r="D51" s="11"/>
      <c r="E51" s="10"/>
      <c r="F51" s="24"/>
      <c r="G51" s="11"/>
      <c r="H51" s="46"/>
      <c r="I51" s="46"/>
      <c r="J51" s="24"/>
      <c r="K51" s="24"/>
      <c r="L51" s="14">
        <v>0</v>
      </c>
      <c r="M51" s="24"/>
      <c r="N51" s="72">
        <f t="shared" si="0"/>
        <v>0</v>
      </c>
      <c r="O51" s="68">
        <f t="shared" si="0"/>
        <v>0</v>
      </c>
      <c r="P51" s="14"/>
      <c r="Q51" s="24"/>
    </row>
    <row r="52" spans="1:17" ht="12.75" hidden="1">
      <c r="A52" s="28" t="s">
        <v>37</v>
      </c>
      <c r="B52" s="14"/>
      <c r="C52" s="24"/>
      <c r="D52" s="11"/>
      <c r="E52" s="10"/>
      <c r="F52" s="24"/>
      <c r="G52" s="11"/>
      <c r="H52" s="46"/>
      <c r="I52" s="46"/>
      <c r="J52" s="24"/>
      <c r="K52" s="24"/>
      <c r="L52" s="14"/>
      <c r="M52" s="24"/>
      <c r="N52" s="72">
        <f t="shared" si="0"/>
        <v>0</v>
      </c>
      <c r="O52" s="68">
        <f t="shared" si="0"/>
        <v>0</v>
      </c>
      <c r="P52" s="14"/>
      <c r="Q52" s="24"/>
    </row>
    <row r="53" spans="1:17" ht="12.75" hidden="1">
      <c r="A53" s="28" t="s">
        <v>42</v>
      </c>
      <c r="B53" s="14"/>
      <c r="C53" s="24"/>
      <c r="D53" s="11"/>
      <c r="E53" s="10"/>
      <c r="F53" s="24"/>
      <c r="G53" s="11"/>
      <c r="H53" s="46"/>
      <c r="I53" s="46"/>
      <c r="J53" s="24"/>
      <c r="K53" s="24"/>
      <c r="L53" s="14"/>
      <c r="M53" s="24"/>
      <c r="N53" s="72">
        <f t="shared" si="0"/>
        <v>0</v>
      </c>
      <c r="O53" s="68">
        <f t="shared" si="0"/>
        <v>0</v>
      </c>
      <c r="P53" s="14"/>
      <c r="Q53" s="24">
        <f>O53</f>
        <v>0</v>
      </c>
    </row>
    <row r="54" spans="1:17" ht="12.75">
      <c r="A54" s="28" t="s">
        <v>43</v>
      </c>
      <c r="B54" s="14">
        <v>2811111.42</v>
      </c>
      <c r="C54" s="24"/>
      <c r="D54" s="11"/>
      <c r="E54" s="10">
        <v>15141355.56</v>
      </c>
      <c r="F54" s="24">
        <v>1403138.88</v>
      </c>
      <c r="G54" s="11"/>
      <c r="H54" s="46"/>
      <c r="I54" s="46">
        <v>4705805.23</v>
      </c>
      <c r="J54" s="24">
        <v>263936.7</v>
      </c>
      <c r="K54" s="24"/>
      <c r="L54" s="14"/>
      <c r="M54" s="24">
        <v>57299373.95</v>
      </c>
      <c r="N54" s="72">
        <f t="shared" si="0"/>
        <v>4478187</v>
      </c>
      <c r="O54" s="68">
        <f t="shared" si="0"/>
        <v>77146534.74000001</v>
      </c>
      <c r="P54" s="14"/>
      <c r="Q54" s="24">
        <f>O54-N54</f>
        <v>72668347.74000001</v>
      </c>
    </row>
    <row r="55" spans="1:17" ht="12.75" hidden="1">
      <c r="A55" s="28" t="s">
        <v>18</v>
      </c>
      <c r="B55" s="14"/>
      <c r="C55" s="24"/>
      <c r="D55" s="11"/>
      <c r="E55" s="10"/>
      <c r="F55" s="24"/>
      <c r="G55" s="11"/>
      <c r="H55" s="46"/>
      <c r="I55" s="46"/>
      <c r="J55" s="24"/>
      <c r="K55" s="24"/>
      <c r="L55" s="14"/>
      <c r="M55" s="24"/>
      <c r="N55" s="72">
        <f t="shared" si="0"/>
        <v>0</v>
      </c>
      <c r="O55" s="68">
        <f t="shared" si="0"/>
        <v>0</v>
      </c>
      <c r="P55" s="14"/>
      <c r="Q55" s="24"/>
    </row>
    <row r="56" spans="1:17" ht="12.75" hidden="1">
      <c r="A56" s="28" t="s">
        <v>19</v>
      </c>
      <c r="B56" s="14"/>
      <c r="C56" s="24"/>
      <c r="D56" s="11"/>
      <c r="E56" s="10"/>
      <c r="F56" s="24"/>
      <c r="G56" s="11"/>
      <c r="H56" s="46"/>
      <c r="I56" s="46"/>
      <c r="J56" s="24"/>
      <c r="K56" s="24"/>
      <c r="L56" s="14"/>
      <c r="M56" s="24"/>
      <c r="N56" s="72">
        <f t="shared" si="0"/>
        <v>0</v>
      </c>
      <c r="O56" s="68">
        <f t="shared" si="0"/>
        <v>0</v>
      </c>
      <c r="P56" s="14"/>
      <c r="Q56" s="24"/>
    </row>
    <row r="57" spans="1:17" ht="12.75" hidden="1">
      <c r="A57" s="28" t="s">
        <v>3</v>
      </c>
      <c r="B57" s="14"/>
      <c r="C57" s="24"/>
      <c r="D57" s="11"/>
      <c r="E57" s="10"/>
      <c r="F57" s="24"/>
      <c r="G57" s="11"/>
      <c r="H57" s="46"/>
      <c r="I57" s="46"/>
      <c r="J57" s="24"/>
      <c r="K57" s="24"/>
      <c r="L57" s="14"/>
      <c r="M57" s="24"/>
      <c r="N57" s="72">
        <f t="shared" si="0"/>
        <v>0</v>
      </c>
      <c r="O57" s="68">
        <f t="shared" si="0"/>
        <v>0</v>
      </c>
      <c r="P57" s="14">
        <f>N57-O57</f>
        <v>0</v>
      </c>
      <c r="Q57" s="24"/>
    </row>
    <row r="58" spans="1:17" ht="12.75" hidden="1">
      <c r="A58" s="23" t="s">
        <v>58</v>
      </c>
      <c r="B58" s="14"/>
      <c r="C58" s="24"/>
      <c r="D58" s="11"/>
      <c r="E58" s="10"/>
      <c r="F58" s="24"/>
      <c r="G58" s="11"/>
      <c r="H58" s="46"/>
      <c r="I58" s="46"/>
      <c r="J58" s="24"/>
      <c r="K58" s="24"/>
      <c r="L58" s="14"/>
      <c r="M58" s="24"/>
      <c r="N58" s="72">
        <f t="shared" si="0"/>
        <v>0</v>
      </c>
      <c r="O58" s="68">
        <f t="shared" si="0"/>
        <v>0</v>
      </c>
      <c r="P58" s="14"/>
      <c r="Q58" s="24"/>
    </row>
    <row r="59" spans="1:17" ht="12.75" hidden="1">
      <c r="A59" s="28" t="s">
        <v>20</v>
      </c>
      <c r="B59" s="14"/>
      <c r="C59" s="24"/>
      <c r="D59" s="11"/>
      <c r="E59" s="10"/>
      <c r="F59" s="24"/>
      <c r="G59" s="11"/>
      <c r="H59" s="46"/>
      <c r="I59" s="46"/>
      <c r="J59" s="24"/>
      <c r="K59" s="24"/>
      <c r="L59" s="14"/>
      <c r="M59" s="24"/>
      <c r="N59" s="72">
        <f t="shared" si="0"/>
        <v>0</v>
      </c>
      <c r="O59" s="68">
        <f t="shared" si="0"/>
        <v>0</v>
      </c>
      <c r="P59" s="14"/>
      <c r="Q59" s="24"/>
    </row>
    <row r="60" spans="1:17" ht="12.75" hidden="1">
      <c r="A60" s="28" t="s">
        <v>33</v>
      </c>
      <c r="B60" s="14"/>
      <c r="C60" s="24"/>
      <c r="D60" s="11"/>
      <c r="E60" s="10"/>
      <c r="F60" s="24"/>
      <c r="G60" s="11"/>
      <c r="H60" s="46"/>
      <c r="I60" s="46"/>
      <c r="J60" s="24"/>
      <c r="K60" s="24"/>
      <c r="L60" s="14"/>
      <c r="M60" s="24"/>
      <c r="N60" s="72">
        <f t="shared" si="0"/>
        <v>0</v>
      </c>
      <c r="O60" s="68">
        <f t="shared" si="0"/>
        <v>0</v>
      </c>
      <c r="P60" s="14"/>
      <c r="Q60" s="24"/>
    </row>
    <row r="61" spans="1:17" ht="12.75" hidden="1">
      <c r="A61" s="28" t="s">
        <v>36</v>
      </c>
      <c r="B61" s="14"/>
      <c r="C61" s="24"/>
      <c r="D61" s="11"/>
      <c r="E61" s="10"/>
      <c r="F61" s="24"/>
      <c r="G61" s="11"/>
      <c r="H61" s="46"/>
      <c r="I61" s="46"/>
      <c r="J61" s="24"/>
      <c r="K61" s="24"/>
      <c r="L61" s="14"/>
      <c r="M61" s="24"/>
      <c r="N61" s="72">
        <f t="shared" si="0"/>
        <v>0</v>
      </c>
      <c r="O61" s="68">
        <f t="shared" si="0"/>
        <v>0</v>
      </c>
      <c r="P61" s="14"/>
      <c r="Q61" s="24">
        <f>O61</f>
        <v>0</v>
      </c>
    </row>
    <row r="62" spans="1:17" ht="12.75" hidden="1">
      <c r="A62" s="23" t="s">
        <v>62</v>
      </c>
      <c r="B62" s="14"/>
      <c r="C62" s="24"/>
      <c r="D62" s="11"/>
      <c r="E62" s="10"/>
      <c r="F62" s="24"/>
      <c r="G62" s="11"/>
      <c r="H62" s="46"/>
      <c r="I62" s="46"/>
      <c r="J62" s="24"/>
      <c r="K62" s="24"/>
      <c r="L62" s="14"/>
      <c r="M62" s="24"/>
      <c r="N62" s="72">
        <f t="shared" si="0"/>
        <v>0</v>
      </c>
      <c r="O62" s="68">
        <f t="shared" si="0"/>
        <v>0</v>
      </c>
      <c r="P62" s="14"/>
      <c r="Q62" s="24">
        <f>O62-N62</f>
        <v>0</v>
      </c>
    </row>
    <row r="63" spans="1:17" ht="12.75">
      <c r="A63" s="28"/>
      <c r="B63" s="6"/>
      <c r="C63" s="18"/>
      <c r="D63" s="13"/>
      <c r="E63" s="12"/>
      <c r="F63" s="18"/>
      <c r="G63" s="13"/>
      <c r="H63" s="47"/>
      <c r="I63" s="47"/>
      <c r="J63" s="18"/>
      <c r="K63" s="18"/>
      <c r="L63" s="6"/>
      <c r="M63" s="18"/>
      <c r="N63" s="43"/>
      <c r="O63" s="19"/>
      <c r="P63" s="14"/>
      <c r="Q63" s="24"/>
    </row>
    <row r="64" spans="1:17" ht="12.75">
      <c r="A64" s="27" t="s">
        <v>50</v>
      </c>
      <c r="B64" s="14">
        <f aca="true" t="shared" si="2" ref="B64:I64">SUM(B50:B63)</f>
        <v>2811111.42</v>
      </c>
      <c r="C64" s="24">
        <f t="shared" si="2"/>
        <v>0</v>
      </c>
      <c r="D64" s="11">
        <f t="shared" si="2"/>
        <v>0</v>
      </c>
      <c r="E64" s="10">
        <f t="shared" si="2"/>
        <v>15141355.56</v>
      </c>
      <c r="F64" s="24">
        <f t="shared" si="2"/>
        <v>1403138.88</v>
      </c>
      <c r="G64" s="46">
        <f t="shared" si="2"/>
        <v>0</v>
      </c>
      <c r="H64" s="46">
        <f t="shared" si="2"/>
        <v>0</v>
      </c>
      <c r="I64" s="46">
        <f t="shared" si="2"/>
        <v>4705805.23</v>
      </c>
      <c r="J64" s="24">
        <f>SUM(J50:J62)</f>
        <v>263936.7</v>
      </c>
      <c r="K64" s="24">
        <f>SUM(K50:K62)</f>
        <v>0</v>
      </c>
      <c r="L64" s="14">
        <f>SUM(L49:L63)</f>
        <v>0</v>
      </c>
      <c r="M64" s="24">
        <f>SUM(M49:M62)</f>
        <v>57299373.95</v>
      </c>
      <c r="N64" s="42">
        <f>SUM(N49:N62)</f>
        <v>4478187</v>
      </c>
      <c r="O64" s="42">
        <f>SUM(O49:O63)</f>
        <v>77146534.74000001</v>
      </c>
      <c r="P64" s="39">
        <f>SUM(P49:P63)</f>
        <v>0</v>
      </c>
      <c r="Q64" s="31">
        <f>SUM(Q48:Q63)</f>
        <v>72668347.74000001</v>
      </c>
    </row>
    <row r="65" spans="1:17" ht="12.75">
      <c r="A65" s="28"/>
      <c r="B65" s="14"/>
      <c r="C65" s="24"/>
      <c r="D65" s="11"/>
      <c r="E65" s="10"/>
      <c r="F65" s="24"/>
      <c r="G65" s="11"/>
      <c r="H65" s="46"/>
      <c r="I65" s="46"/>
      <c r="J65" s="24"/>
      <c r="K65" s="24"/>
      <c r="L65" s="14"/>
      <c r="M65" s="24" t="s">
        <v>0</v>
      </c>
      <c r="N65" s="42"/>
      <c r="O65" s="42"/>
      <c r="P65" s="14"/>
      <c r="Q65" s="24"/>
    </row>
    <row r="66" spans="1:17" ht="12.75">
      <c r="A66" s="30" t="s">
        <v>52</v>
      </c>
      <c r="B66" s="14"/>
      <c r="C66" s="24"/>
      <c r="D66" s="11"/>
      <c r="E66" s="10"/>
      <c r="F66" s="24"/>
      <c r="G66" s="11"/>
      <c r="H66" s="50"/>
      <c r="I66" s="46">
        <v>0</v>
      </c>
      <c r="J66" s="25">
        <v>0</v>
      </c>
      <c r="K66" s="25"/>
      <c r="L66" s="14"/>
      <c r="M66" s="24"/>
      <c r="N66" s="42"/>
      <c r="O66" s="42"/>
      <c r="P66" s="14"/>
      <c r="Q66" s="24"/>
    </row>
    <row r="67" spans="1:17" ht="12.75" hidden="1">
      <c r="A67" s="23" t="s">
        <v>69</v>
      </c>
      <c r="B67" s="14"/>
      <c r="C67" s="24"/>
      <c r="D67" s="11"/>
      <c r="E67" s="10"/>
      <c r="F67" s="24"/>
      <c r="G67" s="11"/>
      <c r="H67" s="46"/>
      <c r="I67" s="46"/>
      <c r="J67" s="24"/>
      <c r="K67" s="24"/>
      <c r="L67" s="14"/>
      <c r="M67" s="24"/>
      <c r="N67" s="72">
        <f aca="true" t="shared" si="3" ref="N67:O74">+L67+J67+H67+F67+D67+B67</f>
        <v>0</v>
      </c>
      <c r="O67" s="68">
        <f t="shared" si="3"/>
        <v>0</v>
      </c>
      <c r="P67" s="14"/>
      <c r="Q67" s="24">
        <f aca="true" t="shared" si="4" ref="Q67:Q72">O67-N67</f>
        <v>0</v>
      </c>
    </row>
    <row r="68" spans="1:17" ht="12.75" hidden="1">
      <c r="A68" s="23" t="s">
        <v>64</v>
      </c>
      <c r="B68" s="14"/>
      <c r="C68" s="24"/>
      <c r="D68" s="11"/>
      <c r="E68" s="10"/>
      <c r="F68" s="24"/>
      <c r="G68" s="11"/>
      <c r="H68" s="46"/>
      <c r="I68" s="46"/>
      <c r="J68" s="24"/>
      <c r="K68" s="24"/>
      <c r="L68" s="14"/>
      <c r="M68" s="24"/>
      <c r="N68" s="72">
        <f t="shared" si="3"/>
        <v>0</v>
      </c>
      <c r="O68" s="68">
        <f t="shared" si="3"/>
        <v>0</v>
      </c>
      <c r="P68" s="14"/>
      <c r="Q68" s="24">
        <f t="shared" si="4"/>
        <v>0</v>
      </c>
    </row>
    <row r="69" spans="1:17" ht="12.75" hidden="1">
      <c r="A69" s="23" t="s">
        <v>65</v>
      </c>
      <c r="B69" s="14"/>
      <c r="C69" s="24"/>
      <c r="D69" s="11"/>
      <c r="E69" s="10"/>
      <c r="F69" s="24"/>
      <c r="G69" s="11"/>
      <c r="H69" s="46"/>
      <c r="I69" s="46"/>
      <c r="J69" s="24"/>
      <c r="K69" s="24"/>
      <c r="L69" s="14"/>
      <c r="M69" s="24"/>
      <c r="N69" s="72">
        <f t="shared" si="3"/>
        <v>0</v>
      </c>
      <c r="O69" s="68">
        <f t="shared" si="3"/>
        <v>0</v>
      </c>
      <c r="P69" s="14"/>
      <c r="Q69" s="24">
        <f t="shared" si="4"/>
        <v>0</v>
      </c>
    </row>
    <row r="70" spans="1:17" ht="12.75" hidden="1">
      <c r="A70" s="28" t="s">
        <v>56</v>
      </c>
      <c r="B70" s="14"/>
      <c r="C70" s="24"/>
      <c r="D70" s="11"/>
      <c r="E70" s="10"/>
      <c r="F70" s="24"/>
      <c r="G70" s="11"/>
      <c r="H70" s="46"/>
      <c r="I70" s="46"/>
      <c r="J70" s="24"/>
      <c r="K70" s="24"/>
      <c r="L70" s="14"/>
      <c r="M70" s="24"/>
      <c r="N70" s="72">
        <f t="shared" si="3"/>
        <v>0</v>
      </c>
      <c r="O70" s="68">
        <f t="shared" si="3"/>
        <v>0</v>
      </c>
      <c r="P70" s="14"/>
      <c r="Q70" s="24">
        <f t="shared" si="4"/>
        <v>0</v>
      </c>
    </row>
    <row r="71" spans="1:17" ht="12.75" hidden="1">
      <c r="A71" s="23" t="s">
        <v>59</v>
      </c>
      <c r="B71" s="14"/>
      <c r="C71" s="24"/>
      <c r="D71" s="11"/>
      <c r="E71" s="10"/>
      <c r="F71" s="24"/>
      <c r="G71" s="11"/>
      <c r="H71" s="46"/>
      <c r="I71" s="46"/>
      <c r="J71" s="24"/>
      <c r="K71" s="24"/>
      <c r="L71" s="14"/>
      <c r="M71" s="24"/>
      <c r="N71" s="72">
        <f t="shared" si="3"/>
        <v>0</v>
      </c>
      <c r="O71" s="68">
        <f t="shared" si="3"/>
        <v>0</v>
      </c>
      <c r="P71" s="14"/>
      <c r="Q71" s="24">
        <f t="shared" si="4"/>
        <v>0</v>
      </c>
    </row>
    <row r="72" spans="1:17" ht="12.75" hidden="1">
      <c r="A72" s="23" t="s">
        <v>60</v>
      </c>
      <c r="B72" s="14"/>
      <c r="C72" s="24"/>
      <c r="D72" s="11"/>
      <c r="E72" s="10"/>
      <c r="F72" s="24"/>
      <c r="G72" s="11"/>
      <c r="H72" s="46"/>
      <c r="I72" s="46"/>
      <c r="J72" s="24"/>
      <c r="K72" s="24"/>
      <c r="L72" s="14"/>
      <c r="M72" s="24"/>
      <c r="N72" s="72">
        <f t="shared" si="3"/>
        <v>0</v>
      </c>
      <c r="O72" s="68">
        <f t="shared" si="3"/>
        <v>0</v>
      </c>
      <c r="P72" s="14"/>
      <c r="Q72" s="24">
        <f t="shared" si="4"/>
        <v>0</v>
      </c>
    </row>
    <row r="73" spans="1:17" ht="12.75">
      <c r="A73" s="28" t="s">
        <v>55</v>
      </c>
      <c r="B73" s="14"/>
      <c r="C73" s="24">
        <v>20160.13</v>
      </c>
      <c r="D73" s="11"/>
      <c r="E73" s="10">
        <v>171202.52</v>
      </c>
      <c r="F73" s="24"/>
      <c r="G73" s="11">
        <v>28617.56</v>
      </c>
      <c r="H73" s="46"/>
      <c r="I73" s="46"/>
      <c r="J73" s="24"/>
      <c r="K73" s="24"/>
      <c r="L73" s="14"/>
      <c r="M73" s="24">
        <v>694780.1</v>
      </c>
      <c r="N73" s="72">
        <f t="shared" si="3"/>
        <v>0</v>
      </c>
      <c r="O73" s="68">
        <f t="shared" si="3"/>
        <v>914760.31</v>
      </c>
      <c r="P73" s="14"/>
      <c r="Q73" s="24">
        <f>O73-N73</f>
        <v>914760.31</v>
      </c>
    </row>
    <row r="74" spans="1:17" ht="12.75">
      <c r="A74" s="23" t="s">
        <v>66</v>
      </c>
      <c r="B74" s="14"/>
      <c r="C74" s="24"/>
      <c r="D74" s="11"/>
      <c r="E74" s="10"/>
      <c r="F74" s="24"/>
      <c r="G74" s="11"/>
      <c r="H74" s="46"/>
      <c r="I74" s="46"/>
      <c r="J74" s="24"/>
      <c r="K74" s="24"/>
      <c r="L74" s="14"/>
      <c r="M74" s="24"/>
      <c r="N74" s="72">
        <f t="shared" si="3"/>
        <v>0</v>
      </c>
      <c r="O74" s="68">
        <f t="shared" si="3"/>
        <v>0</v>
      </c>
      <c r="P74" s="14"/>
      <c r="Q74" s="24">
        <f>O74-N74</f>
        <v>0</v>
      </c>
    </row>
    <row r="75" spans="1:17" ht="15.75" customHeight="1">
      <c r="A75" s="30" t="s">
        <v>52</v>
      </c>
      <c r="B75" s="14">
        <f aca="true" t="shared" si="5" ref="B75:Q75">SUM(B67:B74)</f>
        <v>0</v>
      </c>
      <c r="C75" s="24">
        <f t="shared" si="5"/>
        <v>20160.13</v>
      </c>
      <c r="D75" s="11">
        <f t="shared" si="5"/>
        <v>0</v>
      </c>
      <c r="E75" s="11">
        <f t="shared" si="5"/>
        <v>171202.52</v>
      </c>
      <c r="F75" s="24">
        <f t="shared" si="5"/>
        <v>0</v>
      </c>
      <c r="G75" s="11">
        <f t="shared" si="5"/>
        <v>28617.56</v>
      </c>
      <c r="H75" s="46">
        <f t="shared" si="5"/>
        <v>0</v>
      </c>
      <c r="I75" s="46">
        <f t="shared" si="5"/>
        <v>0</v>
      </c>
      <c r="J75" s="24">
        <f t="shared" si="5"/>
        <v>0</v>
      </c>
      <c r="K75" s="24">
        <f t="shared" si="5"/>
        <v>0</v>
      </c>
      <c r="L75" s="24">
        <f t="shared" si="5"/>
        <v>0</v>
      </c>
      <c r="M75" s="24">
        <f t="shared" si="5"/>
        <v>694780.1</v>
      </c>
      <c r="N75" s="42">
        <f t="shared" si="5"/>
        <v>0</v>
      </c>
      <c r="O75" s="42">
        <f t="shared" si="5"/>
        <v>914760.31</v>
      </c>
      <c r="P75" s="39">
        <f t="shared" si="5"/>
        <v>0</v>
      </c>
      <c r="Q75" s="31">
        <f t="shared" si="5"/>
        <v>914760.31</v>
      </c>
    </row>
    <row r="76" spans="1:17" ht="12.75" hidden="1">
      <c r="A76" s="28"/>
      <c r="B76" s="6"/>
      <c r="C76" s="18"/>
      <c r="D76" s="13"/>
      <c r="E76" s="12"/>
      <c r="F76" s="18"/>
      <c r="G76" s="13"/>
      <c r="H76" s="47"/>
      <c r="I76" s="47"/>
      <c r="J76" s="18"/>
      <c r="K76" s="18"/>
      <c r="L76" s="6"/>
      <c r="M76" s="18"/>
      <c r="N76" s="43"/>
      <c r="O76" s="19"/>
      <c r="P76" s="14"/>
      <c r="Q76" s="24"/>
    </row>
    <row r="77" spans="1:17" ht="12.75">
      <c r="A77" s="28"/>
      <c r="B77" s="6"/>
      <c r="C77" s="21"/>
      <c r="D77" s="13"/>
      <c r="E77" s="12"/>
      <c r="F77" s="21"/>
      <c r="G77" s="13"/>
      <c r="H77" s="47"/>
      <c r="I77" s="47"/>
      <c r="J77" s="18"/>
      <c r="K77" s="18"/>
      <c r="L77" s="15"/>
      <c r="M77" s="21"/>
      <c r="N77" s="44"/>
      <c r="O77" s="19"/>
      <c r="P77" s="14"/>
      <c r="Q77" s="24"/>
    </row>
    <row r="78" spans="1:17" ht="18" customHeight="1">
      <c r="A78" s="45" t="s">
        <v>51</v>
      </c>
      <c r="B78" s="32">
        <f>B75+B64+B46+B7</f>
        <v>2946498.14</v>
      </c>
      <c r="C78" s="32">
        <f>C75+C64+C46+C7</f>
        <v>2946498.1399999997</v>
      </c>
      <c r="D78" s="32">
        <f>D75+D64+D46+D7</f>
        <v>21147001.720000003</v>
      </c>
      <c r="E78" s="32">
        <f>E75+E64+E46+E7</f>
        <v>21147001.72</v>
      </c>
      <c r="F78" s="32">
        <f>F75+F64+F46+F7+F66</f>
        <v>1527166.3499999999</v>
      </c>
      <c r="G78" s="32">
        <f>G75+G64+G46+G7+G66</f>
        <v>1527166.35</v>
      </c>
      <c r="H78" s="51">
        <f>H75+H64+H46+H7+H66</f>
        <v>5475282.76</v>
      </c>
      <c r="I78" s="51">
        <f>I75+I64+I46+I7</f>
        <v>5475282.760000001</v>
      </c>
      <c r="J78" s="32">
        <f>J75+J64+J46+J7</f>
        <v>263936.7</v>
      </c>
      <c r="K78" s="32">
        <f>K75+K64+K46+K7+K66</f>
        <v>263936.7</v>
      </c>
      <c r="L78" s="33">
        <f aca="true" t="shared" si="6" ref="L78:Q78">L75+L64+L46+L7</f>
        <v>224122133.99</v>
      </c>
      <c r="M78" s="34">
        <f t="shared" si="6"/>
        <v>224122133.99</v>
      </c>
      <c r="N78" s="32">
        <f t="shared" si="6"/>
        <v>255482019.66</v>
      </c>
      <c r="O78" s="34">
        <f t="shared" si="6"/>
        <v>255482019.66000003</v>
      </c>
      <c r="P78" s="40">
        <f t="shared" si="6"/>
        <v>216268072.77999997</v>
      </c>
      <c r="Q78" s="41">
        <f t="shared" si="6"/>
        <v>216268072.78000003</v>
      </c>
    </row>
    <row r="79" spans="1:17" ht="12.75">
      <c r="A79" s="4"/>
      <c r="B79" s="6"/>
      <c r="C79" s="6"/>
      <c r="D79" s="6"/>
      <c r="E79" s="6"/>
      <c r="F79" s="6"/>
      <c r="G79" s="6"/>
      <c r="H79" s="49"/>
      <c r="I79" s="49"/>
      <c r="J79" s="6"/>
      <c r="K79" s="6"/>
      <c r="L79" s="6"/>
      <c r="M79" s="6"/>
      <c r="N79" s="35"/>
      <c r="O79" s="9"/>
      <c r="P79" s="14"/>
      <c r="Q79" s="14"/>
    </row>
    <row r="80" spans="1:17" ht="12.75">
      <c r="A80" s="4"/>
      <c r="B80" s="6"/>
      <c r="C80" s="6"/>
      <c r="D80" s="6"/>
      <c r="E80" s="6"/>
      <c r="F80" s="6"/>
      <c r="G80" s="6"/>
      <c r="H80" s="49"/>
      <c r="I80" s="49"/>
      <c r="J80" s="6"/>
      <c r="K80" s="6"/>
      <c r="L80" s="49"/>
      <c r="M80" s="6"/>
      <c r="N80" s="35"/>
      <c r="O80" s="9"/>
      <c r="P80" s="14"/>
      <c r="Q80" s="36"/>
    </row>
    <row r="81" spans="12:13" ht="12.75">
      <c r="L81" s="3"/>
      <c r="M81" s="2"/>
    </row>
    <row r="82" spans="12:13" ht="12.75">
      <c r="L82" s="3"/>
      <c r="M82" s="2"/>
    </row>
    <row r="83" spans="12:13" ht="12.75">
      <c r="L83" s="3"/>
      <c r="M83" s="2"/>
    </row>
    <row r="84" spans="12:13" ht="12.75">
      <c r="L84" s="3"/>
      <c r="M84" s="2"/>
    </row>
    <row r="85" spans="12:13" ht="12.75">
      <c r="L85" s="3"/>
      <c r="M85" s="2"/>
    </row>
    <row r="86" spans="12:13" ht="12.75">
      <c r="L86" s="3"/>
      <c r="M86" s="2"/>
    </row>
    <row r="87" spans="12:13" ht="12.75">
      <c r="L87" s="3"/>
      <c r="M87" s="2"/>
    </row>
    <row r="88" spans="12:13" ht="12.75">
      <c r="L88" s="3"/>
      <c r="M88" s="2"/>
    </row>
    <row r="89" spans="12:13" ht="12.75">
      <c r="L89" s="3"/>
      <c r="M89" s="2"/>
    </row>
    <row r="90" spans="12:13" ht="12.75">
      <c r="L90" s="3"/>
      <c r="M90" s="2"/>
    </row>
    <row r="91" spans="12:13" ht="12.75">
      <c r="L91" s="3"/>
      <c r="M91" s="2"/>
    </row>
    <row r="92" spans="12:13" ht="12.75">
      <c r="L92" s="3"/>
      <c r="M92" s="2"/>
    </row>
    <row r="93" spans="12:13" ht="12.75">
      <c r="L93" s="3"/>
      <c r="M93" s="2"/>
    </row>
    <row r="94" spans="12:13" ht="12.75">
      <c r="L94" s="3"/>
      <c r="M94" s="2"/>
    </row>
    <row r="95" spans="12:13" ht="12.75">
      <c r="L95" s="3"/>
      <c r="M95" s="2"/>
    </row>
    <row r="96" spans="12:13" ht="12.75">
      <c r="L96" s="3"/>
      <c r="M96" s="2"/>
    </row>
    <row r="97" spans="12:13" ht="12.75">
      <c r="L97" s="3"/>
      <c r="M97" s="2"/>
    </row>
    <row r="98" spans="12:13" ht="12.75">
      <c r="L98" s="3"/>
      <c r="M98" s="2"/>
    </row>
    <row r="99" spans="12:13" ht="12.75">
      <c r="L99" s="3"/>
      <c r="M99" s="2"/>
    </row>
    <row r="100" spans="12:13" ht="12.75">
      <c r="L100" s="3"/>
      <c r="M100" s="2"/>
    </row>
    <row r="101" spans="12:13" ht="12.75">
      <c r="L101" s="3"/>
      <c r="M101" s="2"/>
    </row>
    <row r="102" spans="12:13" ht="12.75">
      <c r="L102" s="3"/>
      <c r="M102" s="2"/>
    </row>
    <row r="103" spans="12:13" ht="12.75">
      <c r="L103" s="3"/>
      <c r="M103" s="2"/>
    </row>
    <row r="104" spans="12:13" ht="12.75">
      <c r="L104" s="3"/>
      <c r="M104" s="2"/>
    </row>
    <row r="105" spans="12:13" ht="12.75">
      <c r="L105" s="3"/>
      <c r="M105" s="2"/>
    </row>
    <row r="106" spans="12:13" ht="12.75">
      <c r="L106" s="3"/>
      <c r="M106" s="2"/>
    </row>
    <row r="107" spans="12:13" ht="12.75">
      <c r="L107" s="3"/>
      <c r="M107" s="2"/>
    </row>
    <row r="108" spans="12:13" ht="12.75">
      <c r="L108" s="3"/>
      <c r="M108" s="2"/>
    </row>
    <row r="109" spans="12:13" ht="12.75">
      <c r="L109" s="3"/>
      <c r="M109" s="2"/>
    </row>
    <row r="110" spans="12:13" ht="12.75">
      <c r="L110" s="3"/>
      <c r="M110" s="2"/>
    </row>
    <row r="111" spans="12:13" ht="12.75">
      <c r="L111" s="3"/>
      <c r="M111" s="2"/>
    </row>
    <row r="112" spans="12:13" ht="12.75">
      <c r="L112" s="3"/>
      <c r="M112" s="2"/>
    </row>
    <row r="113" spans="12:13" ht="12.75">
      <c r="L113" s="3"/>
      <c r="M113" s="2"/>
    </row>
    <row r="114" spans="12:13" ht="12.75">
      <c r="L114" s="3"/>
      <c r="M114" s="2"/>
    </row>
    <row r="115" spans="12:13" ht="12.75">
      <c r="L115" s="3"/>
      <c r="M115" s="2"/>
    </row>
    <row r="116" spans="12:13" ht="12.75">
      <c r="L116" s="3"/>
      <c r="M116" s="2"/>
    </row>
    <row r="117" spans="12:13" ht="12.75">
      <c r="L117" s="3"/>
      <c r="M117" s="2"/>
    </row>
    <row r="118" spans="12:13" ht="12.75">
      <c r="L118" s="3"/>
      <c r="M118" s="2"/>
    </row>
    <row r="119" spans="12:13" ht="12.75">
      <c r="L119" s="3"/>
      <c r="M119" s="2"/>
    </row>
    <row r="120" spans="12:13" ht="12.75">
      <c r="L120" s="3"/>
      <c r="M120" s="2"/>
    </row>
    <row r="121" spans="12:13" ht="12.75">
      <c r="L121" s="3"/>
      <c r="M121" s="2"/>
    </row>
    <row r="122" spans="12:13" ht="12.75">
      <c r="L122" s="3"/>
      <c r="M122" s="2"/>
    </row>
    <row r="123" spans="12:13" ht="12.75">
      <c r="L123" s="3"/>
      <c r="M123" s="2"/>
    </row>
    <row r="124" spans="12:13" ht="12.75">
      <c r="L124" s="3"/>
      <c r="M124" s="2"/>
    </row>
    <row r="125" spans="12:13" ht="12.75">
      <c r="L125" s="3"/>
      <c r="M125" s="2"/>
    </row>
    <row r="126" spans="12:13" ht="12.75">
      <c r="L126" s="3"/>
      <c r="M126" s="2"/>
    </row>
    <row r="127" spans="12:13" ht="12.75">
      <c r="L127" s="3"/>
      <c r="M127" s="2"/>
    </row>
    <row r="128" spans="12:13" ht="12.75">
      <c r="L128" s="3"/>
      <c r="M128" s="2"/>
    </row>
    <row r="129" spans="12:13" ht="12.75">
      <c r="L129" s="3"/>
      <c r="M129" s="2"/>
    </row>
    <row r="130" spans="12:13" ht="12.75">
      <c r="L130" s="3"/>
      <c r="M130" s="2"/>
    </row>
    <row r="131" spans="12:13" ht="12.75">
      <c r="L131" s="3"/>
      <c r="M131" s="2"/>
    </row>
    <row r="132" spans="12:13" ht="12.75">
      <c r="L132" s="3"/>
      <c r="M132" s="2"/>
    </row>
    <row r="133" spans="12:13" ht="12.75">
      <c r="L133" s="3"/>
      <c r="M133" s="2"/>
    </row>
    <row r="134" spans="12:13" ht="12.75">
      <c r="L134" s="3"/>
      <c r="M134" s="2"/>
    </row>
    <row r="135" spans="12:13" ht="12.75">
      <c r="L135" s="3"/>
      <c r="M135" s="2"/>
    </row>
    <row r="136" spans="12:13" ht="12.75">
      <c r="L136" s="3"/>
      <c r="M136" s="2"/>
    </row>
    <row r="137" spans="12:13" ht="12.75">
      <c r="L137" s="3"/>
      <c r="M137" s="2"/>
    </row>
    <row r="138" spans="12:13" ht="12.75">
      <c r="L138" s="3"/>
      <c r="M138" s="2"/>
    </row>
    <row r="139" spans="12:13" ht="12.75">
      <c r="L139" s="3"/>
      <c r="M139" s="2"/>
    </row>
    <row r="140" spans="12:13" ht="12.75">
      <c r="L140" s="3"/>
      <c r="M140" s="2"/>
    </row>
    <row r="141" spans="12:13" ht="12.75">
      <c r="L141" s="3"/>
      <c r="M141" s="2"/>
    </row>
    <row r="142" spans="12:13" ht="12.75">
      <c r="L142" s="3"/>
      <c r="M142" s="2"/>
    </row>
    <row r="143" spans="12:13" ht="12.75">
      <c r="L143" s="3"/>
      <c r="M143" s="2"/>
    </row>
    <row r="144" spans="12:13" ht="12.75">
      <c r="L144" s="3"/>
      <c r="M144" s="2"/>
    </row>
    <row r="145" spans="12:13" ht="12.75">
      <c r="L145" s="3"/>
      <c r="M145" s="2"/>
    </row>
    <row r="146" spans="12:13" ht="12.75">
      <c r="L146" s="3"/>
      <c r="M146" s="2"/>
    </row>
    <row r="147" spans="12:13" ht="12.75">
      <c r="L147" s="3"/>
      <c r="M147" s="2"/>
    </row>
    <row r="148" spans="12:13" ht="12.75">
      <c r="L148" s="3"/>
      <c r="M148" s="2"/>
    </row>
    <row r="149" spans="12:13" ht="12.75">
      <c r="L149" s="3"/>
      <c r="M149" s="2"/>
    </row>
    <row r="150" spans="12:13" ht="12.75">
      <c r="L150" s="3"/>
      <c r="M150" s="2"/>
    </row>
    <row r="151" spans="12:13" ht="12.75">
      <c r="L151" s="3"/>
      <c r="M151" s="2"/>
    </row>
    <row r="152" spans="12:13" ht="12.75">
      <c r="L152" s="3"/>
      <c r="M152" s="2"/>
    </row>
    <row r="153" spans="12:13" ht="12.75">
      <c r="L153" s="3"/>
      <c r="M153" s="2"/>
    </row>
    <row r="154" spans="12:13" ht="12.75">
      <c r="L154" s="3"/>
      <c r="M154" s="2"/>
    </row>
    <row r="155" spans="12:13" ht="12.75">
      <c r="L155" s="3"/>
      <c r="M155" s="2"/>
    </row>
    <row r="156" spans="12:13" ht="12.75">
      <c r="L156" s="3"/>
      <c r="M156" s="2"/>
    </row>
    <row r="157" spans="12:13" ht="12.75">
      <c r="L157" s="3"/>
      <c r="M157" s="2"/>
    </row>
    <row r="158" spans="12:13" ht="12.75">
      <c r="L158" s="3"/>
      <c r="M158" s="2"/>
    </row>
    <row r="159" spans="12:13" ht="12.75">
      <c r="L159" s="3"/>
      <c r="M159" s="2"/>
    </row>
    <row r="160" spans="12:13" ht="12.75">
      <c r="L160" s="3"/>
      <c r="M160" s="2"/>
    </row>
    <row r="161" spans="12:13" ht="12.75">
      <c r="L161" s="3"/>
      <c r="M161" s="2"/>
    </row>
    <row r="162" spans="12:13" ht="12.75">
      <c r="L162" s="3"/>
      <c r="M162" s="2"/>
    </row>
    <row r="163" spans="12:13" ht="12.75">
      <c r="L163" s="3"/>
      <c r="M163" s="2"/>
    </row>
    <row r="164" spans="12:13" ht="12.75">
      <c r="L164" s="3"/>
      <c r="M164" s="2"/>
    </row>
    <row r="165" spans="12:13" ht="12.75">
      <c r="L165" s="3"/>
      <c r="M165" s="2"/>
    </row>
    <row r="166" spans="12:13" ht="12.75">
      <c r="L166" s="3"/>
      <c r="M166" s="2"/>
    </row>
    <row r="167" spans="12:13" ht="12.75">
      <c r="L167" s="3"/>
      <c r="M167" s="2"/>
    </row>
    <row r="168" spans="12:13" ht="12.75">
      <c r="L168" s="3"/>
      <c r="M168" s="2"/>
    </row>
  </sheetData>
  <sheetProtection/>
  <mergeCells count="11">
    <mergeCell ref="P5:Q5"/>
    <mergeCell ref="A1:Q1"/>
    <mergeCell ref="A2:Q2"/>
    <mergeCell ref="A3:Q3"/>
    <mergeCell ref="B5:C5"/>
    <mergeCell ref="D5:E5"/>
    <mergeCell ref="F5:G5"/>
    <mergeCell ref="H5:I5"/>
    <mergeCell ref="J5:K5"/>
    <mergeCell ref="L5:M5"/>
    <mergeCell ref="N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COAPAES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HECT_CONTABILIDAD</dc:creator>
  <cp:keywords/>
  <dc:description/>
  <cp:lastModifiedBy>leticia.castillo</cp:lastModifiedBy>
  <cp:lastPrinted>2013-02-28T17:04:07Z</cp:lastPrinted>
  <dcterms:created xsi:type="dcterms:W3CDTF">2003-11-06T15:30:30Z</dcterms:created>
  <dcterms:modified xsi:type="dcterms:W3CDTF">2013-11-08T01:36:48Z</dcterms:modified>
  <cp:category/>
  <cp:version/>
  <cp:contentType/>
  <cp:contentStatus/>
</cp:coreProperties>
</file>