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\Portal de Transparencia\Artículo 14\XII. Balance General de Estados Financieros\Estado de Cambios ETCA-I-03\"/>
    </mc:Choice>
  </mc:AlternateContent>
  <bookViews>
    <workbookView xWindow="0" yWindow="0" windowWidth="24000" windowHeight="9735"/>
  </bookViews>
  <sheets>
    <sheet name="ETCA-I-04" sheetId="1" r:id="rId1"/>
  </sheets>
  <externalReferences>
    <externalReference r:id="rId2"/>
  </externalReferences>
  <definedNames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3" i="1"/>
  <c r="C64" i="1" s="1"/>
  <c r="B53" i="1"/>
  <c r="B64" i="1" s="1"/>
  <c r="C48" i="1"/>
  <c r="B48" i="1"/>
  <c r="B47" i="1" s="1"/>
  <c r="C39" i="1"/>
  <c r="B39" i="1"/>
  <c r="C29" i="1"/>
  <c r="C28" i="1" s="1"/>
  <c r="B29" i="1"/>
  <c r="B28" i="1"/>
  <c r="C17" i="1"/>
  <c r="B17" i="1"/>
  <c r="C8" i="1"/>
  <c r="B8" i="1"/>
  <c r="B7" i="1" s="1"/>
  <c r="C7" i="1"/>
  <c r="C70" i="1" l="1"/>
  <c r="C47" i="1"/>
</calcChain>
</file>

<file path=xl/sharedStrings.xml><?xml version="1.0" encoding="utf-8"?>
<sst xmlns="http://schemas.openxmlformats.org/spreadsheetml/2006/main" count="61" uniqueCount="61">
  <si>
    <t>Sistema Estatal de Evaluación</t>
  </si>
  <si>
    <t>Estado de Cambios en la Situación Financiera</t>
  </si>
  <si>
    <t>RESUMEN</t>
  </si>
  <si>
    <t>Del 01 de Enero al 31 de Diciembre de 2016</t>
  </si>
  <si>
    <t xml:space="preserve">                                                                              (PESOS)</t>
  </si>
  <si>
    <t xml:space="preserve">TRIMESTRE: </t>
  </si>
  <si>
    <t>CUARTO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</si>
  <si>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</si>
  <si>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</si>
  <si>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</si>
  <si>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</si>
  <si>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</si>
  <si>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</si>
  <si>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</si>
  <si>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</si>
  <si>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</si>
  <si>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</si>
  <si>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</si>
  <si>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|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</si>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</sst>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Alignment="1"/>
    <xf numFmtId="0" fontId="1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justify" vertical="top"/>
    </xf>
    <xf numFmtId="0" fontId="8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justify" vertical="top"/>
    </xf>
    <xf numFmtId="4" fontId="9" fillId="2" borderId="0" xfId="0" applyNumberFormat="1" applyFont="1" applyFill="1" applyBorder="1" applyAlignment="1">
      <alignment horizontal="center" vertical="top"/>
    </xf>
    <xf numFmtId="4" fontId="9" fillId="2" borderId="4" xfId="0" applyNumberFormat="1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justify" vertical="top"/>
    </xf>
    <xf numFmtId="4" fontId="11" fillId="2" borderId="0" xfId="0" applyNumberFormat="1" applyFont="1" applyFill="1" applyBorder="1" applyAlignment="1">
      <alignment horizontal="center" vertical="top"/>
    </xf>
    <xf numFmtId="4" fontId="11" fillId="2" borderId="4" xfId="0" applyNumberFormat="1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justify" vertical="top"/>
    </xf>
    <xf numFmtId="4" fontId="12" fillId="2" borderId="0" xfId="0" applyNumberFormat="1" applyFont="1" applyFill="1" applyBorder="1" applyAlignment="1">
      <alignment horizontal="right" vertical="top"/>
    </xf>
    <xf numFmtId="4" fontId="12" fillId="2" borderId="4" xfId="0" applyNumberFormat="1" applyFont="1" applyFill="1" applyBorder="1" applyAlignment="1">
      <alignment horizontal="center" vertical="top"/>
    </xf>
    <xf numFmtId="0" fontId="12" fillId="0" borderId="0" xfId="0" applyFont="1" applyAlignment="1"/>
    <xf numFmtId="0" fontId="13" fillId="2" borderId="3" xfId="0" applyFont="1" applyFill="1" applyBorder="1" applyAlignment="1">
      <alignment horizontal="justify" vertical="top"/>
    </xf>
    <xf numFmtId="4" fontId="14" fillId="0" borderId="0" xfId="0" applyNumberFormat="1" applyFont="1" applyAlignment="1"/>
    <xf numFmtId="4" fontId="14" fillId="0" borderId="4" xfId="0" applyNumberFormat="1" applyFont="1" applyBorder="1" applyAlignment="1"/>
    <xf numFmtId="0" fontId="14" fillId="2" borderId="3" xfId="0" applyFont="1" applyFill="1" applyBorder="1" applyAlignment="1">
      <alignment horizontal="justify" vertical="top"/>
    </xf>
    <xf numFmtId="4" fontId="12" fillId="2" borderId="0" xfId="0" applyNumberFormat="1" applyFont="1" applyFill="1" applyBorder="1" applyAlignment="1">
      <alignment horizontal="center" vertical="top"/>
    </xf>
    <xf numFmtId="4" fontId="6" fillId="2" borderId="0" xfId="0" applyNumberFormat="1" applyFont="1" applyFill="1" applyBorder="1" applyAlignment="1">
      <alignment horizontal="center" vertical="top"/>
    </xf>
    <xf numFmtId="4" fontId="6" fillId="2" borderId="4" xfId="0" applyNumberFormat="1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justify" vertical="top"/>
    </xf>
    <xf numFmtId="4" fontId="12" fillId="2" borderId="6" xfId="0" applyNumberFormat="1" applyFont="1" applyFill="1" applyBorder="1" applyAlignment="1">
      <alignment horizontal="right" vertical="top"/>
    </xf>
    <xf numFmtId="4" fontId="12" fillId="2" borderId="7" xfId="0" applyNumberFormat="1" applyFont="1" applyFill="1" applyBorder="1" applyAlignment="1">
      <alignment horizontal="center" vertical="top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/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154332</xdr:colOff>
      <xdr:row>0</xdr:row>
      <xdr:rowOff>38100</xdr:rowOff>
    </xdr:from>
    <xdr:ext cx="858826" cy="254557"/>
    <xdr:sp macro="" textlink="">
      <xdr:nvSpPr>
        <xdr:cNvPr id="3" name="5 CuadroTexto"/>
        <xdr:cNvSpPr txBox="1"/>
      </xdr:nvSpPr>
      <xdr:spPr>
        <a:xfrm>
          <a:off x="6678957" y="3810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/>
        <xdr:cNvSpPr txBox="1"/>
      </xdr:nvSpPr>
      <xdr:spPr>
        <a:xfrm>
          <a:off x="55911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5" name="7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6" name="8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7" name="9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8" name="10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9" name="11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0" name="12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1" name="13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2" name="14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3" name="15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4" name="16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5" name="17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6" name="18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7" name="19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8" name="20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19" name="21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0" name="22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1" name="23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2" name="24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3" name="25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4" name="26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5" name="27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6" name="28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7" name="29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8" name="30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29" name="31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30" name="32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31" name="33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999877</xdr:colOff>
      <xdr:row>3</xdr:row>
      <xdr:rowOff>133828</xdr:rowOff>
    </xdr:from>
    <xdr:ext cx="184731" cy="254557"/>
    <xdr:sp macro="" textlink="">
      <xdr:nvSpPr>
        <xdr:cNvPr id="32" name="34 CuadroTexto"/>
        <xdr:cNvSpPr txBox="1"/>
      </xdr:nvSpPr>
      <xdr:spPr>
        <a:xfrm>
          <a:off x="7524502" y="75295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FORMATO%20ESTADO%20DE%20CAMBIOS%20EN%20LA%20SITUACION%20FINANCIERA%204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"/>
      <sheetName val="GUAYMAS"/>
      <sheetName val="SAN CARLOS"/>
      <sheetName val="VICAM"/>
      <sheetName val="CANANEA"/>
      <sheetName val="DIRECCION GENERAL"/>
      <sheetName val="RESUMEN"/>
      <sheetName val="NUE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sqref="A1:C1"/>
    </sheetView>
  </sheetViews>
  <sheetFormatPr baseColWidth="10" defaultRowHeight="16.5" x14ac:dyDescent="0.3"/>
  <cols>
    <col min="1" max="1" width="80.85546875" style="2" bestFit="1" customWidth="1"/>
    <col min="2" max="3" width="17" style="2" customWidth="1"/>
    <col min="4" max="16384" width="11.42578125" style="2"/>
  </cols>
  <sheetData>
    <row r="1" spans="1:7" x14ac:dyDescent="0.3">
      <c r="A1" s="1" t="s">
        <v>0</v>
      </c>
      <c r="B1" s="1"/>
      <c r="C1" s="1"/>
    </row>
    <row r="2" spans="1:7" s="4" customFormat="1" ht="15.75" x14ac:dyDescent="0.25">
      <c r="A2" s="3" t="s">
        <v>1</v>
      </c>
      <c r="B2" s="3"/>
      <c r="C2" s="3"/>
    </row>
    <row r="3" spans="1:7" s="4" customFormat="1" x14ac:dyDescent="0.25">
      <c r="A3" s="5" t="s">
        <v>2</v>
      </c>
      <c r="B3" s="5"/>
      <c r="C3" s="5"/>
    </row>
    <row r="4" spans="1:7" s="4" customFormat="1" ht="15.75" x14ac:dyDescent="0.25">
      <c r="A4" s="6" t="s">
        <v>3</v>
      </c>
      <c r="B4" s="6"/>
      <c r="C4" s="6"/>
    </row>
    <row r="5" spans="1:7" s="10" customFormat="1" ht="17.25" thickBot="1" x14ac:dyDescent="0.35">
      <c r="A5" s="7" t="s">
        <v>4</v>
      </c>
      <c r="B5" s="8" t="s">
        <v>5</v>
      </c>
      <c r="C5" s="9" t="s">
        <v>6</v>
      </c>
    </row>
    <row r="6" spans="1:7" ht="23.25" customHeight="1" thickBot="1" x14ac:dyDescent="0.35">
      <c r="A6" s="11"/>
      <c r="B6" s="12" t="s">
        <v>7</v>
      </c>
      <c r="C6" s="12" t="s">
        <v>8</v>
      </c>
    </row>
    <row r="7" spans="1:7" ht="17.25" thickTop="1" x14ac:dyDescent="0.3">
      <c r="A7" s="13" t="s">
        <v>9</v>
      </c>
      <c r="B7" s="14">
        <f>B8+B17</f>
        <v>67974853.609999999</v>
      </c>
      <c r="C7" s="15">
        <f>C8+C17</f>
        <v>142791981.16</v>
      </c>
    </row>
    <row r="8" spans="1:7" x14ac:dyDescent="0.3">
      <c r="A8" s="16" t="s">
        <v>10</v>
      </c>
      <c r="B8" s="17">
        <f>SUM(B9:B15)</f>
        <v>56277276.700000003</v>
      </c>
      <c r="C8" s="18">
        <f>SUM(C9:C15)</f>
        <v>142690138.24000001</v>
      </c>
    </row>
    <row r="9" spans="1:7" s="22" customFormat="1" ht="13.5" x14ac:dyDescent="0.25">
      <c r="A9" s="19" t="s">
        <v>11</v>
      </c>
      <c r="B9" s="20"/>
      <c r="C9" s="21">
        <v>57517531.399999999</v>
      </c>
    </row>
    <row r="10" spans="1:7" s="22" customFormat="1" ht="13.5" x14ac:dyDescent="0.25">
      <c r="A10" s="19" t="s">
        <v>12</v>
      </c>
      <c r="B10" s="20"/>
      <c r="C10" s="21">
        <v>85172606.840000004</v>
      </c>
    </row>
    <row r="11" spans="1:7" s="22" customFormat="1" ht="13.5" x14ac:dyDescent="0.25">
      <c r="A11" s="19" t="s">
        <v>13</v>
      </c>
      <c r="B11" s="20">
        <v>29916.94</v>
      </c>
      <c r="C11" s="21"/>
    </row>
    <row r="12" spans="1:7" s="22" customFormat="1" ht="13.5" x14ac:dyDescent="0.25">
      <c r="A12" s="19" t="s">
        <v>14</v>
      </c>
      <c r="B12" s="20"/>
      <c r="C12" s="21"/>
    </row>
    <row r="13" spans="1:7" s="22" customFormat="1" ht="13.5" x14ac:dyDescent="0.25">
      <c r="A13" s="19" t="s">
        <v>15</v>
      </c>
      <c r="B13" s="20">
        <v>2240960.38</v>
      </c>
      <c r="C13" s="21"/>
    </row>
    <row r="14" spans="1:7" s="22" customFormat="1" ht="13.5" x14ac:dyDescent="0.25">
      <c r="A14" s="19" t="s">
        <v>16</v>
      </c>
      <c r="B14" s="20">
        <v>54006399.380000003</v>
      </c>
      <c r="C14" s="21"/>
    </row>
    <row r="15" spans="1:7" s="22" customFormat="1" ht="13.5" x14ac:dyDescent="0.25">
      <c r="A15" s="19" t="s">
        <v>17</v>
      </c>
      <c r="B15" s="20"/>
      <c r="C15" s="21"/>
    </row>
    <row r="16" spans="1:7" ht="5.25" customHeight="1" x14ac:dyDescent="0.3">
      <c r="A16" s="13"/>
      <c r="B16" s="17"/>
      <c r="C16" s="18"/>
      <c r="G16" s="2" t="s">
        <v>18</v>
      </c>
    </row>
    <row r="17" spans="1:3" x14ac:dyDescent="0.3">
      <c r="A17" s="16" t="s">
        <v>19</v>
      </c>
      <c r="B17" s="17">
        <f>SUM(B18:B26)</f>
        <v>11697576.91</v>
      </c>
      <c r="C17" s="18">
        <f>SUM(C18:C26)</f>
        <v>101842.92</v>
      </c>
    </row>
    <row r="18" spans="1:3" s="22" customFormat="1" ht="13.5" x14ac:dyDescent="0.25">
      <c r="A18" s="19" t="s">
        <v>20</v>
      </c>
      <c r="B18" s="20"/>
      <c r="C18" s="21"/>
    </row>
    <row r="19" spans="1:3" s="22" customFormat="1" ht="13.5" x14ac:dyDescent="0.25">
      <c r="A19" s="19" t="s">
        <v>21</v>
      </c>
      <c r="B19" s="20"/>
      <c r="C19" s="21"/>
    </row>
    <row r="20" spans="1:3" s="22" customFormat="1" ht="13.5" x14ac:dyDescent="0.25">
      <c r="A20" s="19" t="s">
        <v>22</v>
      </c>
      <c r="B20" s="20">
        <v>420750</v>
      </c>
      <c r="C20" s="21"/>
    </row>
    <row r="21" spans="1:3" s="22" customFormat="1" ht="13.5" x14ac:dyDescent="0.25">
      <c r="A21" s="19" t="s">
        <v>23</v>
      </c>
      <c r="B21" s="20">
        <v>3044643.05</v>
      </c>
      <c r="C21" s="21"/>
    </row>
    <row r="22" spans="1:3" s="22" customFormat="1" ht="13.5" x14ac:dyDescent="0.25">
      <c r="A22" s="19" t="s">
        <v>24</v>
      </c>
      <c r="B22" s="20"/>
      <c r="C22" s="21">
        <v>55275.72</v>
      </c>
    </row>
    <row r="23" spans="1:3" s="22" customFormat="1" ht="13.5" x14ac:dyDescent="0.25">
      <c r="A23" s="19" t="s">
        <v>25</v>
      </c>
      <c r="B23" s="20">
        <v>8232183.8600000003</v>
      </c>
      <c r="C23" s="21"/>
    </row>
    <row r="24" spans="1:3" s="22" customFormat="1" ht="13.5" x14ac:dyDescent="0.25">
      <c r="A24" s="19" t="s">
        <v>26</v>
      </c>
      <c r="B24" s="20"/>
      <c r="C24" s="21">
        <v>46567.199999999997</v>
      </c>
    </row>
    <row r="25" spans="1:3" s="22" customFormat="1" ht="13.5" x14ac:dyDescent="0.25">
      <c r="A25" s="19" t="s">
        <v>27</v>
      </c>
      <c r="B25" s="20"/>
      <c r="C25" s="21"/>
    </row>
    <row r="26" spans="1:3" s="22" customFormat="1" ht="13.5" x14ac:dyDescent="0.25">
      <c r="A26" s="19" t="s">
        <v>28</v>
      </c>
      <c r="B26" s="20"/>
      <c r="C26" s="21"/>
    </row>
    <row r="27" spans="1:3" ht="6.75" customHeight="1" x14ac:dyDescent="0.3">
      <c r="A27" s="23"/>
      <c r="B27" s="17"/>
      <c r="C27" s="18"/>
    </row>
    <row r="28" spans="1:3" x14ac:dyDescent="0.3">
      <c r="A28" s="13" t="s">
        <v>29</v>
      </c>
      <c r="B28" s="14">
        <f>B29+B39</f>
        <v>178586012.85999998</v>
      </c>
      <c r="C28" s="15">
        <f>C29+C39</f>
        <v>11079214.73</v>
      </c>
    </row>
    <row r="29" spans="1:3" x14ac:dyDescent="0.3">
      <c r="A29" s="16" t="s">
        <v>30</v>
      </c>
      <c r="B29" s="17">
        <f>SUM(B30:B37)</f>
        <v>176613009.63999999</v>
      </c>
      <c r="C29" s="18">
        <f>SUM(C30:C37)</f>
        <v>11079214.73</v>
      </c>
    </row>
    <row r="30" spans="1:3" s="22" customFormat="1" ht="13.5" x14ac:dyDescent="0.25">
      <c r="A30" s="19" t="s">
        <v>31</v>
      </c>
      <c r="B30" s="20">
        <v>176613009.63999999</v>
      </c>
      <c r="C30" s="21"/>
    </row>
    <row r="31" spans="1:3" s="22" customFormat="1" ht="13.5" x14ac:dyDescent="0.25">
      <c r="A31" s="19" t="s">
        <v>32</v>
      </c>
      <c r="B31" s="20"/>
      <c r="C31" s="21">
        <v>181790.09</v>
      </c>
    </row>
    <row r="32" spans="1:3" s="22" customFormat="1" ht="13.5" x14ac:dyDescent="0.25">
      <c r="A32" s="19" t="s">
        <v>33</v>
      </c>
      <c r="B32" s="20"/>
      <c r="C32" s="21">
        <v>10897424.640000001</v>
      </c>
    </row>
    <row r="33" spans="1:3" s="22" customFormat="1" ht="13.5" x14ac:dyDescent="0.25">
      <c r="A33" s="19" t="s">
        <v>34</v>
      </c>
      <c r="B33" s="20"/>
      <c r="C33" s="21"/>
    </row>
    <row r="34" spans="1:3" s="22" customFormat="1" ht="13.5" x14ac:dyDescent="0.25">
      <c r="A34" s="19" t="s">
        <v>35</v>
      </c>
      <c r="B34" s="20"/>
      <c r="C34" s="21"/>
    </row>
    <row r="35" spans="1:3" s="22" customFormat="1" ht="13.5" x14ac:dyDescent="0.25">
      <c r="A35" s="19" t="s">
        <v>36</v>
      </c>
      <c r="B35" s="20"/>
      <c r="C35" s="21"/>
    </row>
    <row r="36" spans="1:3" s="22" customFormat="1" ht="13.5" x14ac:dyDescent="0.25">
      <c r="A36" s="19" t="s">
        <v>37</v>
      </c>
      <c r="B36" s="20"/>
      <c r="C36" s="21"/>
    </row>
    <row r="37" spans="1:3" s="22" customFormat="1" ht="13.5" x14ac:dyDescent="0.25">
      <c r="A37" s="19" t="s">
        <v>38</v>
      </c>
      <c r="B37" s="20"/>
      <c r="C37" s="21"/>
    </row>
    <row r="38" spans="1:3" ht="6" customHeight="1" x14ac:dyDescent="0.3">
      <c r="A38" s="13"/>
      <c r="B38" s="24"/>
      <c r="C38" s="25"/>
    </row>
    <row r="39" spans="1:3" x14ac:dyDescent="0.3">
      <c r="A39" s="16" t="s">
        <v>39</v>
      </c>
      <c r="B39" s="17">
        <f>SUM(B40:B45)</f>
        <v>1973003.2200000002</v>
      </c>
      <c r="C39" s="18">
        <f>SUM(C40:C45)</f>
        <v>0</v>
      </c>
    </row>
    <row r="40" spans="1:3" s="22" customFormat="1" ht="13.5" x14ac:dyDescent="0.25">
      <c r="A40" s="19" t="s">
        <v>40</v>
      </c>
      <c r="B40" s="20"/>
      <c r="C40" s="21"/>
    </row>
    <row r="41" spans="1:3" s="22" customFormat="1" ht="13.5" x14ac:dyDescent="0.25">
      <c r="A41" s="19" t="s">
        <v>41</v>
      </c>
      <c r="B41" s="20">
        <v>298758.39</v>
      </c>
      <c r="C41" s="21"/>
    </row>
    <row r="42" spans="1:3" s="22" customFormat="1" ht="13.5" x14ac:dyDescent="0.25">
      <c r="A42" s="19" t="s">
        <v>42</v>
      </c>
      <c r="B42" s="20"/>
      <c r="C42" s="21"/>
    </row>
    <row r="43" spans="1:3" s="22" customFormat="1" ht="13.5" x14ac:dyDescent="0.25">
      <c r="A43" s="19" t="s">
        <v>43</v>
      </c>
      <c r="B43" s="20"/>
      <c r="C43" s="21"/>
    </row>
    <row r="44" spans="1:3" s="22" customFormat="1" ht="13.5" x14ac:dyDescent="0.25">
      <c r="A44" s="19" t="s">
        <v>44</v>
      </c>
      <c r="B44" s="20"/>
      <c r="C44" s="21"/>
    </row>
    <row r="45" spans="1:3" s="22" customFormat="1" ht="13.5" x14ac:dyDescent="0.25">
      <c r="A45" s="19" t="s">
        <v>45</v>
      </c>
      <c r="B45" s="20">
        <v>1674244.83</v>
      </c>
      <c r="C45" s="21"/>
    </row>
    <row r="46" spans="1:3" x14ac:dyDescent="0.3">
      <c r="A46" s="26"/>
      <c r="B46" s="17"/>
      <c r="C46" s="18"/>
    </row>
    <row r="47" spans="1:3" x14ac:dyDescent="0.3">
      <c r="A47" s="13" t="s">
        <v>46</v>
      </c>
      <c r="B47" s="14">
        <f>B48+B53</f>
        <v>59357094.170000002</v>
      </c>
      <c r="C47" s="15">
        <f>C48+C53</f>
        <v>152046764.75</v>
      </c>
    </row>
    <row r="48" spans="1:3" x14ac:dyDescent="0.3">
      <c r="A48" s="16" t="s">
        <v>47</v>
      </c>
      <c r="B48" s="17">
        <f>SUM(B49:B51)</f>
        <v>6</v>
      </c>
      <c r="C48" s="18">
        <f>SUM(C49:C51)</f>
        <v>0</v>
      </c>
    </row>
    <row r="49" spans="1:3" s="22" customFormat="1" ht="13.5" x14ac:dyDescent="0.25">
      <c r="A49" s="19" t="s">
        <v>48</v>
      </c>
      <c r="B49" s="27">
        <v>6</v>
      </c>
      <c r="C49" s="21"/>
    </row>
    <row r="50" spans="1:3" s="22" customFormat="1" ht="13.5" x14ac:dyDescent="0.25">
      <c r="A50" s="19" t="s">
        <v>49</v>
      </c>
      <c r="B50" s="20"/>
      <c r="C50" s="21"/>
    </row>
    <row r="51" spans="1:3" s="22" customFormat="1" ht="13.5" x14ac:dyDescent="0.25">
      <c r="A51" s="19" t="s">
        <v>50</v>
      </c>
      <c r="B51" s="20"/>
      <c r="C51" s="21"/>
    </row>
    <row r="52" spans="1:3" ht="6" customHeight="1" x14ac:dyDescent="0.3">
      <c r="A52" s="16"/>
      <c r="B52" s="24"/>
      <c r="C52" s="25"/>
    </row>
    <row r="53" spans="1:3" ht="15.75" customHeight="1" x14ac:dyDescent="0.3">
      <c r="A53" s="16" t="s">
        <v>51</v>
      </c>
      <c r="B53" s="17">
        <f>SUM(B54:B58)</f>
        <v>59357088.170000002</v>
      </c>
      <c r="C53" s="18">
        <f>SUM(C54:C58)</f>
        <v>152046764.75</v>
      </c>
    </row>
    <row r="54" spans="1:3" s="22" customFormat="1" ht="13.5" x14ac:dyDescent="0.25">
      <c r="A54" s="19" t="s">
        <v>52</v>
      </c>
      <c r="B54" s="20">
        <v>28068558.23</v>
      </c>
      <c r="C54" s="21"/>
    </row>
    <row r="55" spans="1:3" s="22" customFormat="1" ht="13.5" x14ac:dyDescent="0.25">
      <c r="A55" s="19" t="s">
        <v>53</v>
      </c>
      <c r="B55" s="20">
        <v>31288529.940000001</v>
      </c>
      <c r="C55" s="21"/>
    </row>
    <row r="56" spans="1:3" s="22" customFormat="1" ht="13.5" x14ac:dyDescent="0.25">
      <c r="A56" s="19" t="s">
        <v>54</v>
      </c>
      <c r="B56" s="20"/>
      <c r="C56" s="21"/>
    </row>
    <row r="57" spans="1:3" s="22" customFormat="1" ht="13.5" x14ac:dyDescent="0.25">
      <c r="A57" s="19" t="s">
        <v>55</v>
      </c>
      <c r="B57" s="20"/>
      <c r="C57" s="21"/>
    </row>
    <row r="58" spans="1:3" s="22" customFormat="1" ht="13.5" x14ac:dyDescent="0.25">
      <c r="A58" s="19" t="s">
        <v>56</v>
      </c>
      <c r="B58" s="28"/>
      <c r="C58" s="29">
        <v>152046764.75</v>
      </c>
    </row>
    <row r="59" spans="1:3" ht="7.5" customHeight="1" x14ac:dyDescent="0.3">
      <c r="A59" s="16"/>
      <c r="B59" s="17"/>
      <c r="C59" s="18"/>
    </row>
    <row r="60" spans="1:3" x14ac:dyDescent="0.3">
      <c r="A60" s="16" t="s">
        <v>57</v>
      </c>
      <c r="B60" s="17">
        <f>SUM(B61:B62)</f>
        <v>0</v>
      </c>
      <c r="C60" s="18">
        <f>SUM(C61:C62)</f>
        <v>0</v>
      </c>
    </row>
    <row r="61" spans="1:3" s="22" customFormat="1" ht="13.5" x14ac:dyDescent="0.25">
      <c r="A61" s="19" t="s">
        <v>58</v>
      </c>
      <c r="B61" s="20"/>
      <c r="C61" s="21"/>
    </row>
    <row r="62" spans="1:3" s="22" customFormat="1" ht="14.25" thickBot="1" x14ac:dyDescent="0.3">
      <c r="A62" s="30" t="s">
        <v>59</v>
      </c>
      <c r="B62" s="31"/>
      <c r="C62" s="32"/>
    </row>
    <row r="63" spans="1:3" x14ac:dyDescent="0.3">
      <c r="A63" s="33" t="s">
        <v>60</v>
      </c>
      <c r="B63" s="34"/>
      <c r="C63" s="34"/>
    </row>
    <row r="64" spans="1:3" x14ac:dyDescent="0.3">
      <c r="B64" s="35">
        <f>B53+B39+B17+B8+B29+B48</f>
        <v>305917960.63999999</v>
      </c>
      <c r="C64" s="35">
        <f>C53+C28+C17+C8</f>
        <v>305917960.63999999</v>
      </c>
    </row>
    <row r="70" spans="3:3" x14ac:dyDescent="0.3">
      <c r="C70" s="35">
        <f>C64-B64</f>
        <v>0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ETCA-I-04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2017-01-24T18:47:32Z</dcterms:created>
  <dcterms:modified xsi:type="dcterms:W3CDTF">2017-01-24T18:49:26Z</dcterms:modified>
</cp:coreProperties>
</file>