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30" windowWidth="16140" windowHeight="8895"/>
  </bookViews>
  <sheets>
    <sheet name="FEBRERO" sheetId="1" r:id="rId1"/>
  </sheets>
  <externalReferences>
    <externalReference r:id="rId2"/>
  </externalReferences>
  <definedNames>
    <definedName name="_xlnm.Print_Area" localSheetId="0">FEBRERO!$A$1:$I$16</definedName>
  </definedNames>
  <calcPr calcId="125725"/>
</workbook>
</file>

<file path=xl/calcChain.xml><?xml version="1.0" encoding="utf-8"?>
<calcChain xmlns="http://schemas.openxmlformats.org/spreadsheetml/2006/main">
  <c r="B63" i="1"/>
  <c r="C63"/>
  <c r="E63"/>
  <c r="G63"/>
  <c r="H63"/>
  <c r="I63"/>
  <c r="B64"/>
  <c r="C64"/>
  <c r="E64"/>
  <c r="G64"/>
  <c r="H64"/>
  <c r="I64"/>
  <c r="B65"/>
  <c r="C65"/>
  <c r="E65"/>
  <c r="G65"/>
  <c r="H65"/>
  <c r="I65" s="1"/>
  <c r="B66"/>
  <c r="C66"/>
  <c r="E66"/>
  <c r="G66"/>
  <c r="H66"/>
  <c r="I66" s="1"/>
  <c r="B67"/>
  <c r="B68" s="1"/>
  <c r="C67"/>
  <c r="E67"/>
  <c r="E68" s="1"/>
  <c r="G67"/>
  <c r="I67"/>
  <c r="C68"/>
  <c r="G68"/>
  <c r="I68" s="1"/>
  <c r="B69"/>
  <c r="B70" s="1"/>
  <c r="C69"/>
  <c r="E69"/>
  <c r="E70" s="1"/>
  <c r="G69"/>
  <c r="I69"/>
  <c r="C70"/>
  <c r="G70"/>
  <c r="I70" s="1"/>
  <c r="B71"/>
  <c r="B72" s="1"/>
  <c r="C71"/>
  <c r="E71"/>
  <c r="E72" s="1"/>
  <c r="G71"/>
  <c r="I71"/>
  <c r="C72"/>
  <c r="G72"/>
  <c r="I72" s="1"/>
  <c r="B73"/>
  <c r="B74" s="1"/>
  <c r="C73"/>
  <c r="E73"/>
  <c r="E74" s="1"/>
  <c r="G73"/>
  <c r="I73"/>
  <c r="C74"/>
  <c r="G74"/>
  <c r="I74" s="1"/>
  <c r="B75"/>
  <c r="C75"/>
  <c r="E75"/>
  <c r="G75"/>
  <c r="I75"/>
  <c r="B76"/>
  <c r="C76"/>
  <c r="E76"/>
  <c r="G76"/>
  <c r="I76" s="1"/>
  <c r="B77"/>
  <c r="C77"/>
  <c r="E77"/>
  <c r="G77"/>
  <c r="I77"/>
  <c r="B78"/>
  <c r="C78"/>
  <c r="E78"/>
  <c r="G78"/>
  <c r="I78" s="1"/>
  <c r="B79"/>
  <c r="C79"/>
  <c r="E79"/>
  <c r="E80" s="1"/>
  <c r="G79"/>
  <c r="I79"/>
  <c r="B80"/>
  <c r="C80"/>
  <c r="G80"/>
  <c r="I80" s="1"/>
  <c r="B81"/>
  <c r="B82" s="1"/>
  <c r="C81"/>
  <c r="E81"/>
  <c r="E82" s="1"/>
  <c r="G81"/>
  <c r="I81"/>
  <c r="C82"/>
  <c r="G82"/>
  <c r="I82" s="1"/>
  <c r="B83"/>
  <c r="C83"/>
  <c r="E83"/>
  <c r="G83"/>
  <c r="I83"/>
  <c r="B84"/>
  <c r="C84"/>
  <c r="E84"/>
  <c r="G84"/>
  <c r="I84" s="1"/>
  <c r="B85"/>
  <c r="C85"/>
  <c r="E85"/>
  <c r="G85"/>
  <c r="I85"/>
  <c r="B86"/>
  <c r="C86"/>
  <c r="E86"/>
  <c r="G86"/>
  <c r="I86" s="1"/>
  <c r="B87"/>
  <c r="B88" s="1"/>
  <c r="C87"/>
  <c r="E87"/>
  <c r="E88" s="1"/>
  <c r="G87"/>
  <c r="I87"/>
  <c r="C88"/>
  <c r="G88"/>
  <c r="I88" s="1"/>
  <c r="B89"/>
  <c r="C89"/>
  <c r="E89"/>
  <c r="G89"/>
  <c r="H89"/>
  <c r="I89" s="1"/>
  <c r="B90"/>
  <c r="C90"/>
  <c r="E90"/>
  <c r="G90"/>
  <c r="H90"/>
  <c r="I90" s="1"/>
  <c r="B91"/>
  <c r="C91"/>
  <c r="E91"/>
  <c r="G91"/>
  <c r="I91"/>
  <c r="B92"/>
  <c r="C92"/>
  <c r="E92"/>
  <c r="G92"/>
  <c r="I92" s="1"/>
  <c r="B93"/>
  <c r="C93"/>
  <c r="E93"/>
  <c r="E94" s="1"/>
  <c r="G93"/>
  <c r="I93"/>
  <c r="B94"/>
  <c r="C94"/>
  <c r="G94"/>
  <c r="I94" s="1"/>
  <c r="B95"/>
  <c r="C95"/>
  <c r="E95"/>
  <c r="G95"/>
  <c r="H95"/>
  <c r="I95" s="1"/>
  <c r="B96"/>
  <c r="C96"/>
  <c r="E96"/>
  <c r="G96"/>
  <c r="H96"/>
  <c r="I96" s="1"/>
  <c r="B97"/>
  <c r="C97"/>
  <c r="E97"/>
  <c r="G97"/>
  <c r="H97"/>
  <c r="I97" s="1"/>
  <c r="B98"/>
  <c r="C98"/>
  <c r="E98"/>
  <c r="G98"/>
  <c r="H98"/>
  <c r="I98" s="1"/>
  <c r="B99"/>
  <c r="C99"/>
  <c r="E99"/>
  <c r="G99"/>
  <c r="H99"/>
  <c r="I99" s="1"/>
  <c r="B100"/>
  <c r="C100"/>
  <c r="E100"/>
  <c r="G100"/>
  <c r="H100"/>
  <c r="I100" s="1"/>
  <c r="B101"/>
  <c r="C101"/>
  <c r="E101"/>
  <c r="G101"/>
  <c r="H101"/>
  <c r="I101" s="1"/>
  <c r="B102"/>
  <c r="C102"/>
  <c r="E102"/>
  <c r="G102"/>
  <c r="H102"/>
  <c r="I102" s="1"/>
  <c r="G103"/>
  <c r="H103"/>
  <c r="I103"/>
  <c r="G104"/>
  <c r="H104"/>
  <c r="I104" s="1"/>
  <c r="B105"/>
  <c r="C105"/>
  <c r="G105"/>
  <c r="H105"/>
  <c r="I105"/>
  <c r="C106"/>
  <c r="G106"/>
  <c r="H106"/>
  <c r="I106"/>
  <c r="B107"/>
  <c r="C107"/>
  <c r="G107"/>
  <c r="H107"/>
  <c r="I107" s="1"/>
  <c r="B108"/>
  <c r="C108"/>
  <c r="G108"/>
  <c r="H108"/>
  <c r="I108"/>
  <c r="C109"/>
  <c r="G109"/>
  <c r="H109"/>
  <c r="I109"/>
  <c r="C110"/>
  <c r="G110"/>
  <c r="H110"/>
  <c r="I110"/>
  <c r="B111"/>
  <c r="C111"/>
  <c r="G111"/>
  <c r="H111"/>
  <c r="I111" s="1"/>
  <c r="B112"/>
  <c r="C112"/>
  <c r="G112"/>
  <c r="H112"/>
  <c r="I112"/>
  <c r="C113"/>
  <c r="G113"/>
  <c r="H113"/>
  <c r="I113"/>
  <c r="B114"/>
  <c r="C114"/>
  <c r="G114"/>
  <c r="H114"/>
  <c r="I114"/>
  <c r="C115"/>
  <c r="G115"/>
  <c r="H115"/>
  <c r="I115" s="1"/>
  <c r="B116"/>
  <c r="C116"/>
  <c r="G116"/>
  <c r="H116"/>
  <c r="I116"/>
  <c r="G117"/>
  <c r="H117"/>
  <c r="I117" s="1"/>
  <c r="B118"/>
  <c r="G118"/>
  <c r="H118"/>
  <c r="I118" s="1"/>
  <c r="B119"/>
  <c r="G119"/>
  <c r="H119"/>
  <c r="I119"/>
  <c r="G122"/>
  <c r="K122"/>
  <c r="L122"/>
  <c r="M122"/>
  <c r="N122"/>
  <c r="O122"/>
  <c r="P122"/>
  <c r="Q122"/>
  <c r="R122"/>
  <c r="S122"/>
  <c r="T122"/>
  <c r="I122" l="1"/>
  <c r="H122"/>
</calcChain>
</file>

<file path=xl/sharedStrings.xml><?xml version="1.0" encoding="utf-8"?>
<sst xmlns="http://schemas.openxmlformats.org/spreadsheetml/2006/main" count="120" uniqueCount="48">
  <si>
    <t>27-28/11/12</t>
  </si>
  <si>
    <t>12-15/12/12</t>
  </si>
  <si>
    <t>05-07/12/12</t>
  </si>
  <si>
    <t>TECNICO DE MANTENIMIENTO DE EQUIPOS</t>
  </si>
  <si>
    <t>DIRECTOR GENERAL</t>
  </si>
  <si>
    <t>SUBDIRECTOR TECNICO</t>
  </si>
  <si>
    <t>JEFE DEL DEPTO TECNICO</t>
  </si>
  <si>
    <t>EN CUCURPE DESINSTALAR ANTENA PARABOLICA Y EQUIPOS DE INTERNET SATELITAL POR HABER ESTOS DEJADO DE OPERAR UNA VEZ QUE SE CANCELO EL CONTRATO CON EL PROVEEDOR SATELITAL; EN BAVIACORA REVISAR EQUIPO DE RADIOCOMUNICACION Y EN LA AURORA ATENDER Y ANALIZAR UNA PETICIÓN DE SERVICIO DE INTERNET POR PARTE DE LA  COMUNIDAD.CUCURPE,  MUNICIPIO DE CUCURPE; BAVIACORA Y LA AURORA, MUNICIPIO. DE BAVIACORA. 26-27/02/2015</t>
  </si>
  <si>
    <t>ING. JOSE ABELARDO SUAREZ PEÑA</t>
  </si>
  <si>
    <t xml:space="preserve"> 26-27/02/2015</t>
  </si>
  <si>
    <t>ING. SERGIO ANDALON VALENCIA</t>
  </si>
  <si>
    <t>GENARO SOTO CORDOVA</t>
  </si>
  <si>
    <t>BRINDAR MANTENIMIENTO CORRECTIVO A SERVICIO DE INTERNET Y TELEFÓNICO EN SAN ANTONIO DE LA HUERTA Y SOYOPA.SAN ANTONIO DE LA HUERTA Y SOYOPA. MUNICIPIO DE SOYOPA 12-13/02/2015</t>
  </si>
  <si>
    <t>TSU.FRANCISCO E. VALENZUELA TORRES</t>
  </si>
  <si>
    <t xml:space="preserve"> 12-13/02/2015</t>
  </si>
  <si>
    <t>A PETICIÓN DE LA SECRETARIA DE EDUCACIÓN Y CULTURA, REALIZAR UN ESTUDIO DE CAMPO Y DE NECESIDADES PARA BRINDAR EL SERVICIO DE INTERNET EN LA ESCUELA SECUNDARIA TÉCNICA #61 DE LA POBLACIÓN DE MASIACA Y DAR MANTENIMIENTO CORRECTIVO EN LAS ESCUELAS DE CHIRAJOBAMPO Y LA ESPERANZA YA QUE ESTAN PRESENTANDO FALLAS EN EL SERVICIO.MASIACA MUNICIPIO DE NAVOJOA, CHIRAJOBAMPO MUNICIPIO DE HUATABAMPO Y LA ESPERANZA MUNICIPIO DE ALAMOS. 12-13/02/201</t>
  </si>
  <si>
    <t>TSU. JOSE MIGUEL JUAREZ DE LOS REYES</t>
  </si>
  <si>
    <t xml:space="preserve"> 12-13/02/201</t>
  </si>
  <si>
    <t>EN LA RADIOBASE SAHUARIPA, REVISAR LA COMPUTADORA DE TARIFICACIÓN Y EL INTERNET DE INFINITUM YA QUE NO SE LOGRA ENLAZAR POR ESTA VÍA. EN CERRO SAN IGNACIO, LLEVAR A CABO MANTENIMIENTO CORRECTIVO EN UN CANAL DEL REPETIDOR TELEFÓNICO TELEMOBILE; EN TARACHI INSTALAR UN PANEL SOLAR PARA EL SISTEMA DE ENERGIA DEL NUEVO SERVICIO TELEFÓNICO Y  REEMPLAZAR LA BATERÍA DEL ANTERIOR SERVICIO TELEFÓNICO.SAHUARIPA, CERRO SAN IGNACIO Y TARACHI. 04-06/02/2015</t>
  </si>
  <si>
    <t xml:space="preserve"> 04-06/02/2015</t>
  </si>
  <si>
    <t>ENTREVISTA CON AUTORIDADES MUNICIPALES PARA EFECTUAR UN DIAGNOSTICO DE LOS SERVICIOS Y PARA RECABAR INFORMACIÓN SOBRE LAS NECESIDADES.LA COLORADA, MUNICIPIO DE LA COLORADA Y SUAQUI GRANDE, MUNICIPIO DE SUAQUI GRANDE. 03/02/2015</t>
  </si>
  <si>
    <t xml:space="preserve"> 03/02/2015</t>
  </si>
  <si>
    <t>COMISION</t>
  </si>
  <si>
    <t>OBSERVACIONES AL EXPEDIENTE</t>
  </si>
  <si>
    <t>OBJETIVO DE LA COMISION</t>
  </si>
  <si>
    <t>VEHICULO</t>
  </si>
  <si>
    <t>LOCALIDADES:</t>
  </si>
  <si>
    <t>No. DE COM.</t>
  </si>
  <si>
    <t>DIFERENCIA</t>
  </si>
  <si>
    <t>OTROS</t>
  </si>
  <si>
    <t>DEVOLUCION DE GASTOS</t>
  </si>
  <si>
    <t>FECHA DE COMPROBACION</t>
  </si>
  <si>
    <t>GASTOS COMPROBADOS</t>
  </si>
  <si>
    <t>TOTAL CHEQUE</t>
  </si>
  <si>
    <t>OTROS GASTOS POR COMPROBAR</t>
  </si>
  <si>
    <t>VIATICOS GLOBAL</t>
  </si>
  <si>
    <t>VIATICOS</t>
  </si>
  <si>
    <t>GASTOS DE CAMINO</t>
  </si>
  <si>
    <t>CHEQUE</t>
  </si>
  <si>
    <t>TOTAL PAGADO</t>
  </si>
  <si>
    <t>CUOTA DIARIA</t>
  </si>
  <si>
    <t>COMISIÓN</t>
  </si>
  <si>
    <t>CARGO</t>
  </si>
  <si>
    <t>NOMBRE</t>
  </si>
  <si>
    <t>PERIODO</t>
  </si>
  <si>
    <t>No. DE COMISION</t>
  </si>
  <si>
    <t xml:space="preserve"> FEBRERO   2015</t>
  </si>
  <si>
    <t>TELEFONIA RURAL DE SONORA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</si>
</sst>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m/yy;@"/>
  </numFmts>
  <fonts count="2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6"/>
      <name val="Calibri"/>
      <family val="2"/>
      <scheme val="minor"/>
    </font>
    <font>
      <b/>
      <sz val="6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22" fillId="0" borderId="0"/>
  </cellStyleXfs>
  <cellXfs count="23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3" fontId="0" fillId="0" borderId="0" xfId="0" applyNumberFormat="1" applyFont="1" applyAlignment="1">
      <alignment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43" fontId="6" fillId="0" borderId="0" xfId="1" applyFont="1" applyBorder="1" applyAlignment="1">
      <alignment vertical="top"/>
    </xf>
    <xf numFmtId="43" fontId="2" fillId="0" borderId="0" xfId="1" applyFont="1" applyBorder="1" applyAlignment="1">
      <alignment vertical="top"/>
    </xf>
    <xf numFmtId="43" fontId="4" fillId="0" borderId="0" xfId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43" fontId="5" fillId="0" borderId="1" xfId="1" applyFont="1" applyBorder="1" applyAlignment="1">
      <alignment vertical="top"/>
    </xf>
    <xf numFmtId="43" fontId="5" fillId="0" borderId="1" xfId="1" applyFont="1" applyFill="1" applyBorder="1" applyAlignment="1">
      <alignment vertical="top"/>
    </xf>
    <xf numFmtId="43" fontId="7" fillId="0" borderId="1" xfId="1" applyFont="1" applyBorder="1" applyAlignment="1">
      <alignment vertical="top"/>
    </xf>
    <xf numFmtId="43" fontId="8" fillId="0" borderId="1" xfId="1" applyFont="1" applyBorder="1" applyAlignment="1">
      <alignment vertical="top"/>
    </xf>
    <xf numFmtId="43" fontId="8" fillId="0" borderId="1" xfId="1" applyFont="1" applyFill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43" fontId="2" fillId="0" borderId="1" xfId="0" applyNumberFormat="1" applyFont="1" applyBorder="1" applyAlignment="1">
      <alignment vertical="top"/>
    </xf>
    <xf numFmtId="43" fontId="4" fillId="0" borderId="1" xfId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/>
    </xf>
    <xf numFmtId="43" fontId="5" fillId="0" borderId="0" xfId="1" applyFont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7" fillId="0" borderId="0" xfId="1" applyFont="1" applyBorder="1" applyAlignment="1">
      <alignment vertical="top"/>
    </xf>
    <xf numFmtId="43" fontId="8" fillId="0" borderId="0" xfId="1" applyFont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164" fontId="7" fillId="0" borderId="0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43" fontId="6" fillId="0" borderId="1" xfId="1" applyFont="1" applyBorder="1" applyAlignment="1">
      <alignment vertical="top"/>
    </xf>
    <xf numFmtId="43" fontId="7" fillId="2" borderId="1" xfId="1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43" fontId="7" fillId="2" borderId="0" xfId="1" applyFont="1" applyFill="1" applyBorder="1" applyAlignment="1">
      <alignment vertical="top"/>
    </xf>
    <xf numFmtId="43" fontId="4" fillId="0" borderId="0" xfId="1" applyFont="1" applyFill="1" applyBorder="1" applyAlignment="1">
      <alignment vertical="top"/>
    </xf>
    <xf numFmtId="14" fontId="2" fillId="0" borderId="0" xfId="1" applyNumberFormat="1" applyFont="1" applyBorder="1" applyAlignment="1">
      <alignment vertical="top"/>
    </xf>
    <xf numFmtId="0" fontId="2" fillId="0" borderId="3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43" fontId="2" fillId="0" borderId="3" xfId="0" applyNumberFormat="1" applyFont="1" applyBorder="1" applyAlignment="1">
      <alignment vertical="top"/>
    </xf>
    <xf numFmtId="43" fontId="4" fillId="0" borderId="3" xfId="1" applyFont="1" applyBorder="1" applyAlignment="1">
      <alignment vertical="top"/>
    </xf>
    <xf numFmtId="43" fontId="4" fillId="0" borderId="3" xfId="1" applyFont="1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3" fillId="0" borderId="3" xfId="0" applyFont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0" fillId="0" borderId="3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43" fontId="2" fillId="0" borderId="1" xfId="1" applyFont="1" applyBorder="1" applyAlignment="1">
      <alignment vertical="top"/>
    </xf>
    <xf numFmtId="164" fontId="2" fillId="0" borderId="3" xfId="0" applyNumberFormat="1" applyFont="1" applyBorder="1" applyAlignment="1">
      <alignment horizontal="center" vertical="top"/>
    </xf>
    <xf numFmtId="43" fontId="2" fillId="0" borderId="1" xfId="0" applyNumberFormat="1" applyFont="1" applyFill="1" applyBorder="1" applyAlignment="1">
      <alignment vertical="top"/>
    </xf>
    <xf numFmtId="43" fontId="4" fillId="0" borderId="1" xfId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4" fontId="2" fillId="0" borderId="1" xfId="1" applyNumberFormat="1" applyFont="1" applyBorder="1" applyAlignment="1">
      <alignment vertical="top"/>
    </xf>
    <xf numFmtId="43" fontId="6" fillId="2" borderId="0" xfId="1" applyFont="1" applyFill="1" applyBorder="1" applyAlignment="1">
      <alignment vertical="top"/>
    </xf>
    <xf numFmtId="0" fontId="0" fillId="0" borderId="0" xfId="0" applyFont="1" applyFill="1"/>
    <xf numFmtId="0" fontId="11" fillId="0" borderId="0" xfId="0" applyFont="1" applyFill="1"/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3" fontId="6" fillId="0" borderId="1" xfId="1" applyFont="1" applyFill="1" applyBorder="1" applyAlignment="1">
      <alignment vertical="top"/>
    </xf>
    <xf numFmtId="43" fontId="2" fillId="0" borderId="1" xfId="1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vertical="top"/>
    </xf>
    <xf numFmtId="43" fontId="2" fillId="0" borderId="3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Font="1" applyFill="1" applyBorder="1"/>
    <xf numFmtId="0" fontId="2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/>
    </xf>
    <xf numFmtId="43" fontId="7" fillId="0" borderId="1" xfId="1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top"/>
    </xf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43" fontId="7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/>
    </xf>
    <xf numFmtId="43" fontId="5" fillId="0" borderId="2" xfId="1" applyFont="1" applyFill="1" applyBorder="1" applyAlignment="1">
      <alignment vertical="top"/>
    </xf>
    <xf numFmtId="43" fontId="7" fillId="0" borderId="2" xfId="1" applyFont="1" applyFill="1" applyBorder="1" applyAlignment="1">
      <alignment vertical="top"/>
    </xf>
    <xf numFmtId="43" fontId="8" fillId="0" borderId="2" xfId="1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justify" vertical="top" wrapText="1"/>
    </xf>
    <xf numFmtId="43" fontId="5" fillId="0" borderId="0" xfId="1" applyFont="1" applyFill="1" applyAlignment="1">
      <alignment vertical="top"/>
    </xf>
    <xf numFmtId="43" fontId="7" fillId="0" borderId="0" xfId="1" applyFont="1" applyFill="1" applyAlignment="1">
      <alignment vertical="top"/>
    </xf>
    <xf numFmtId="0" fontId="0" fillId="0" borderId="2" xfId="0" applyFont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justify" vertical="top" wrapText="1"/>
    </xf>
    <xf numFmtId="0" fontId="7" fillId="0" borderId="2" xfId="0" applyFont="1" applyFill="1" applyBorder="1" applyAlignment="1">
      <alignment vertical="top"/>
    </xf>
    <xf numFmtId="14" fontId="7" fillId="0" borderId="0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horizontal="justify"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3" fontId="6" fillId="0" borderId="0" xfId="1" applyFont="1" applyFill="1" applyAlignment="1">
      <alignment vertical="top"/>
    </xf>
    <xf numFmtId="43" fontId="2" fillId="0" borderId="0" xfId="1" applyFont="1" applyFill="1" applyAlignment="1">
      <alignment vertical="top"/>
    </xf>
    <xf numFmtId="0" fontId="14" fillId="0" borderId="3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justify" vertical="top" wrapText="1"/>
    </xf>
    <xf numFmtId="43" fontId="6" fillId="0" borderId="3" xfId="1" applyFont="1" applyFill="1" applyBorder="1" applyAlignment="1">
      <alignment vertical="top"/>
    </xf>
    <xf numFmtId="43" fontId="2" fillId="0" borderId="3" xfId="1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top"/>
    </xf>
    <xf numFmtId="43" fontId="2" fillId="0" borderId="2" xfId="1" applyFont="1" applyFill="1" applyBorder="1" applyAlignment="1">
      <alignment vertical="top"/>
    </xf>
    <xf numFmtId="43" fontId="0" fillId="0" borderId="3" xfId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43" fontId="6" fillId="0" borderId="2" xfId="1" applyFont="1" applyFill="1" applyBorder="1" applyAlignment="1">
      <alignment vertical="top"/>
    </xf>
    <xf numFmtId="43" fontId="4" fillId="0" borderId="2" xfId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43" fontId="4" fillId="0" borderId="1" xfId="0" applyNumberFormat="1" applyFont="1" applyFill="1" applyBorder="1" applyAlignment="1">
      <alignment horizontal="left" vertical="top" wrapText="1"/>
    </xf>
    <xf numFmtId="43" fontId="4" fillId="0" borderId="1" xfId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/>
    <xf numFmtId="0" fontId="3" fillId="0" borderId="0" xfId="0" applyFont="1"/>
    <xf numFmtId="17" fontId="21" fillId="0" borderId="0" xfId="0" applyNumberFormat="1" applyFont="1" applyAlignment="1">
      <alignment vertical="top"/>
    </xf>
    <xf numFmtId="0" fontId="21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8" fillId="0" borderId="0" xfId="0" applyFont="1" applyAlignment="1">
      <alignment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ZON\KUKIS-CHAYITO\2015\lap%20top\COMISIONES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ISIONES 2015"/>
      <sheetName val="VIATICOS.TRANSPARENCIA"/>
      <sheetName val="MANTENIMIENTOS"/>
      <sheetName val="F08 AZUL"/>
      <sheetName val="KILOMETRAJE AZUL"/>
      <sheetName val="LICENCIAS"/>
    </sheetNames>
    <sheetDataSet>
      <sheetData sheetId="0">
        <row r="85">
          <cell r="R85" t="str">
            <v xml:space="preserve">  DESINSTALAR ANTENAS PARABOLICAS Y EQUIPOS DE INTERNET SATELITAL PARA SU CONCENTRACION Y RESGUARDO EN ALMACEN DE TRS EN HERMOSILLO. DICHOS EQUIPOS ESTUVIERON OPERANDO MEDIANTE CONTRATO DE SERVICIO SATELITAL CON LA EMPRESA ENLACES INTEGRA, EL CUAL SE CANCELO A MITAD DEL AÑO 2013 CON LA PUESTA EN OPERACION DE LA NUEVA RED RURAL DE TECNOLOGIAS DE LA INFORMACION Y COMUNICACIONES.</v>
          </cell>
        </row>
        <row r="87">
          <cell r="G87">
            <v>0</v>
          </cell>
          <cell r="R87" t="str">
            <v xml:space="preserve">  MANTENIMIENTO CORRECTIVO A REPETIDOR DE INTERNET (NODO) DE MASIACA.</v>
          </cell>
        </row>
        <row r="88">
          <cell r="G88">
            <v>0</v>
          </cell>
        </row>
        <row r="89">
          <cell r="G89">
            <v>0</v>
          </cell>
          <cell r="R89" t="str">
            <v xml:space="preserve">  EFECTUAR MANTENIMIENTO CORRECTIVO A REPETIDOR DE INTERNET EN CERRO NAHUILA.</v>
          </cell>
        </row>
        <row r="90">
          <cell r="G90">
            <v>0</v>
          </cell>
        </row>
        <row r="91">
          <cell r="G91">
            <v>0</v>
          </cell>
          <cell r="R91" t="str">
            <v xml:space="preserve">   REALIZAR EL MANTENIMIENTO CORRECTIVO AL REPETIDOR DE LA RED RURAL DE TECNOLOGIAS DE LA INFORMACION Y COMUNICACIONES UBICADO ENE L SITIO REPETIDOR EL PINALITO.</v>
          </cell>
        </row>
        <row r="92">
          <cell r="G92">
            <v>0</v>
          </cell>
        </row>
        <row r="93">
          <cell r="G93">
            <v>0</v>
          </cell>
          <cell r="R93" t="str">
            <v xml:space="preserve">   REALIZAR MANTENIMIENTO CORRECTIVO AL SISTEMA DE ENLACE PARA EL SERVICIO DE INTERNET DE LA ESCUELA DE CECYTES DE SANTA MARIA DEL BURUAJE.</v>
          </cell>
        </row>
        <row r="94">
          <cell r="G94">
            <v>0</v>
          </cell>
        </row>
        <row r="95">
          <cell r="G95">
            <v>0</v>
          </cell>
          <cell r="R95" t="str">
            <v xml:space="preserve">   ACUDIR A VALORAR SITUACION POR MOTIVO DE UN REPORTE RECIBIDO (DE UN PROVEEDOR DE SERVICIOS) DE LA OCURRENCIA DE ROBO GENERAL EN EL SITIO Y DE QUE NUESTRA CASETA DE EQUIPOS SE MOSTRABA VIOLENTADA.</v>
          </cell>
        </row>
        <row r="96">
          <cell r="G96">
            <v>0</v>
          </cell>
          <cell r="R96" t="str">
            <v xml:space="preserve">  REALIZAR MANTENIMIENTO CORRECTIVO AL REPETIDOR DE LA RED RURAL DE TECNOLOGIAS DE LA INFORMACIÓN Y COMUNICACIONES UBICADO EN EL SITIO REPETIDOR EL PINALITO EN CONTINUACIÓN DE COMISIÓN TRS-DA-2014-44</v>
          </cell>
        </row>
        <row r="97">
          <cell r="G97">
            <v>0</v>
          </cell>
        </row>
        <row r="98">
          <cell r="G98">
            <v>0</v>
          </cell>
          <cell r="R98" t="str">
            <v xml:space="preserve">   DESMANTELAR TORRE DE 24 MTS QUE FUER DERRIBADA  POR LOS FUERTES VIENTOS EN EL PLANTEL CECYTES DE LA POBLACION DE SANTA MARIA DEL BURUAJE E INSTALAR SUSCRIPTOR PARA REACTIVAR SERVICIO D EINTERNET A DICHO PLANTEL.</v>
          </cell>
        </row>
        <row r="99">
          <cell r="G99">
            <v>0</v>
          </cell>
          <cell r="R99" t="str">
            <v xml:space="preserve"> MANTENIMIENTO CORRECTIVO A ENLACE QUE BRINDA SERVICIO DE INTERNET A LA ESCUELA PREPARATORIA COBACH EN TECORIPA.</v>
          </cell>
        </row>
        <row r="100">
          <cell r="G100">
            <v>0</v>
          </cell>
        </row>
        <row r="101">
          <cell r="G101">
            <v>0</v>
          </cell>
          <cell r="R101" t="str">
            <v xml:space="preserve"> EFECTUAR MANTENIMIENTO CORRECTIVO A SISTEMA DE ENERGIA SOLAR EN CERRO NAHUILA.</v>
          </cell>
        </row>
        <row r="102">
          <cell r="G102">
            <v>0</v>
          </cell>
        </row>
        <row r="103">
          <cell r="G103">
            <v>0</v>
          </cell>
          <cell r="R103" t="str">
            <v xml:space="preserve">  ACOMPAÑAR AL SECRETARIO DE LA SIDUR EN REUNIONES DE TRABAJO EN LA REGION DE SAN LUIS RIO COLORADO.</v>
          </cell>
        </row>
        <row r="104">
          <cell r="G104">
            <v>0</v>
          </cell>
          <cell r="R104" t="str">
            <v xml:space="preserve">  BRINDAR MANTENIMIENTO CORRECTIVO A SERVICIO DE INTERNET EN BIBLIOTECA  MUNICIPAL</v>
          </cell>
        </row>
        <row r="105">
          <cell r="G105">
            <v>0</v>
          </cell>
        </row>
        <row r="106">
          <cell r="G106">
            <v>0</v>
          </cell>
          <cell r="R106" t="str">
            <v>EFECTUAR MANTENIMIENTO CORRECTIVO A ESCUELAS PRIMARIAS (SEC) PERTENECIENTES A LOS NODOS DE SAN IGNACIO RIO MUERTO, SANTA MARIA DEL BURUAJE, BACABACHI Y BUAYSIACOBE, ASI COMO TAMBIEN CENTRO DE SALUD EN FUNDICION.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  <cell r="R109" t="str">
            <v xml:space="preserve">   ACUDIR A LA AGENCIA DEL MINISTERIO PUBLICO EN SAHUARIPA PARA PRESENTAR DENUNCIA DE ROBO DE EQUIPO EN NUESTRA CASETA REPETIDORA DE COMUNICACIONES UBICADA EN EL SITIO CERRO SAN IGNACIO.</v>
          </cell>
        </row>
        <row r="110">
          <cell r="G110">
            <v>0</v>
          </cell>
          <cell r="R110" t="str">
            <v xml:space="preserve">   BRINDAR MANTENIMIENTO CORRECTIVO A ENLACES CECYTES JUPARE Y SANTA MARIA DEL BURUAJE, ASI COMO TAMBIEN INSTALAR ROUTER MICROTIK Y SUSTITUCIÓN DE RADIO PTP C4-VIGIA.</v>
          </cell>
        </row>
        <row r="111">
          <cell r="G111">
            <v>0</v>
          </cell>
        </row>
        <row r="112">
          <cell r="G112">
            <v>0</v>
          </cell>
          <cell r="R112" t="str">
            <v>EFECTUAR MANTENIMEINTO CORRECTIVO A ESCUELAS PRIMARIAS (SEC) PERTENECIENTES A ALOS NODOS DE SN IGNACIO RIO MUERTO, EN GUAYMAS PROBAR EQUIPOS ROUTER MICROTIK PARA CONEXIÓN DE RED DORSAL.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  <cell r="R115" t="str">
            <v xml:space="preserve">  EFECTUAR MANTENIMIENTO CORRECTIVO A NODO DE INTERNET DE SA IGNACIO RIO MUERTO.</v>
          </cell>
        </row>
        <row r="116">
          <cell r="G116">
            <v>0</v>
          </cell>
        </row>
        <row r="117">
          <cell r="G117">
            <v>0</v>
          </cell>
          <cell r="R117" t="str">
            <v>EFECTUAR MANTENIMIENTO  CORRECTIVO A ESCUELAS PRIMARIAS (SEC) PERTENECIENTES A LOS NODOS BACABACHI, MASIACA, SIREBAMPO Y 24 D EFEBRERO.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  <cell r="R120" t="str">
            <v xml:space="preserve"> ACOMPAÑAR AL SECRETARIO DE SIDUR EN REUNIONES DE TRABAJO EN LA REGIÓN DE SAN LUIS RIO COLORADO.</v>
          </cell>
        </row>
        <row r="121">
          <cell r="G121">
            <v>0</v>
          </cell>
          <cell r="R121" t="str">
            <v xml:space="preserve"> EFECTUAR MANTENIMIENTO CORRECTIVO A ENLACE NAHUILA-ONAVAS Y A ESCUELA PRIMARIA (SEC) EN COBACHI.</v>
          </cell>
        </row>
        <row r="122">
          <cell r="G12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" sqref="B5"/>
    </sheetView>
  </sheetViews>
  <sheetFormatPr baseColWidth="10" defaultRowHeight="15"/>
  <cols>
    <col min="1" max="1" width="5" style="3" customWidth="1"/>
    <col min="2" max="2" width="12.7109375" style="3" customWidth="1"/>
    <col min="3" max="3" width="21.140625" style="3" customWidth="1"/>
    <col min="4" max="4" width="19.28515625" style="3" customWidth="1"/>
    <col min="5" max="5" width="74.85546875" style="3" customWidth="1"/>
    <col min="6" max="6" width="11" style="3" customWidth="1"/>
    <col min="7" max="7" width="9.7109375" style="3" customWidth="1"/>
    <col min="8" max="8" width="9.28515625" style="3" customWidth="1"/>
    <col min="9" max="9" width="13.140625" style="3" customWidth="1"/>
    <col min="10" max="10" width="11.42578125" style="4" hidden="1" customWidth="1"/>
    <col min="11" max="16" width="11.42578125" style="3" hidden="1" customWidth="1"/>
    <col min="17" max="17" width="11.5703125" style="3" hidden="1" customWidth="1"/>
    <col min="18" max="20" width="11.42578125" style="3" hidden="1" customWidth="1"/>
    <col min="21" max="21" width="6" style="3" hidden="1" customWidth="1"/>
    <col min="22" max="22" width="17.5703125" style="2" hidden="1" customWidth="1"/>
    <col min="23" max="23" width="11.42578125" style="1" hidden="1" customWidth="1"/>
    <col min="24" max="24" width="87.85546875" style="1" hidden="1" customWidth="1"/>
    <col min="25" max="26" width="11.42578125" style="1" hidden="1" customWidth="1"/>
    <col min="27" max="16384" width="11.42578125" style="1"/>
  </cols>
  <sheetData>
    <row r="1" spans="1:28" ht="18.75">
      <c r="A1" s="235" t="s">
        <v>47</v>
      </c>
      <c r="B1" s="235"/>
      <c r="C1" s="236"/>
      <c r="D1" s="236"/>
      <c r="E1" s="236"/>
      <c r="F1" s="236"/>
      <c r="G1" s="236"/>
      <c r="H1" s="236"/>
      <c r="I1" s="236"/>
      <c r="J1" s="233"/>
      <c r="K1" s="235"/>
      <c r="L1" s="235"/>
      <c r="M1" s="235"/>
      <c r="N1" s="235"/>
      <c r="O1" s="235"/>
      <c r="P1" s="235"/>
      <c r="Q1" s="236"/>
      <c r="R1" s="235"/>
      <c r="S1" s="235"/>
      <c r="T1" s="234"/>
      <c r="U1" s="233"/>
      <c r="V1" s="231"/>
      <c r="W1" s="230"/>
      <c r="X1" s="229"/>
    </row>
    <row r="2" spans="1:28" ht="18.75">
      <c r="A2" s="232" t="s">
        <v>46</v>
      </c>
      <c r="B2" s="220"/>
      <c r="C2" s="220"/>
      <c r="D2" s="220"/>
      <c r="E2" s="220"/>
      <c r="F2" s="220"/>
      <c r="G2" s="220"/>
      <c r="H2" s="220"/>
      <c r="I2" s="220"/>
      <c r="J2" s="216"/>
      <c r="K2" s="219"/>
      <c r="L2" s="219"/>
      <c r="M2" s="219"/>
      <c r="N2" s="219"/>
      <c r="O2" s="219"/>
      <c r="P2" s="219"/>
      <c r="Q2" s="220"/>
      <c r="R2" s="219"/>
      <c r="S2" s="218"/>
      <c r="T2" s="217"/>
      <c r="U2" s="216"/>
      <c r="V2" s="231"/>
      <c r="W2" s="230"/>
      <c r="X2" s="229"/>
    </row>
    <row r="3" spans="1:28" ht="33.75">
      <c r="A3" s="225" t="s">
        <v>45</v>
      </c>
      <c r="B3" s="227" t="s">
        <v>44</v>
      </c>
      <c r="C3" s="227" t="s">
        <v>43</v>
      </c>
      <c r="D3" s="227" t="s">
        <v>42</v>
      </c>
      <c r="E3" s="227" t="s">
        <v>41</v>
      </c>
      <c r="F3" s="227" t="s">
        <v>40</v>
      </c>
      <c r="G3" s="227" t="s">
        <v>36</v>
      </c>
      <c r="H3" s="227" t="s">
        <v>37</v>
      </c>
      <c r="I3" s="227" t="s">
        <v>39</v>
      </c>
      <c r="J3" s="228" t="s">
        <v>38</v>
      </c>
      <c r="K3" s="228" t="s">
        <v>37</v>
      </c>
      <c r="L3" s="228" t="s">
        <v>36</v>
      </c>
      <c r="M3" s="228" t="s">
        <v>35</v>
      </c>
      <c r="N3" s="227" t="s">
        <v>34</v>
      </c>
      <c r="O3" s="228" t="s">
        <v>33</v>
      </c>
      <c r="P3" s="227" t="s">
        <v>32</v>
      </c>
      <c r="Q3" s="227" t="s">
        <v>31</v>
      </c>
      <c r="R3" s="225" t="s">
        <v>30</v>
      </c>
      <c r="S3" s="226" t="s">
        <v>29</v>
      </c>
      <c r="T3" s="225" t="s">
        <v>28</v>
      </c>
      <c r="U3" s="225" t="s">
        <v>27</v>
      </c>
      <c r="V3" s="224" t="s">
        <v>26</v>
      </c>
      <c r="W3" s="223" t="s">
        <v>25</v>
      </c>
      <c r="X3" s="222" t="s">
        <v>24</v>
      </c>
      <c r="Y3" s="221" t="s">
        <v>23</v>
      </c>
      <c r="AA3" t="s">
        <v>22</v>
      </c>
    </row>
    <row r="4" spans="1:28" ht="8.25" customHeight="1">
      <c r="A4" s="216"/>
      <c r="B4" s="220"/>
      <c r="C4" s="220"/>
      <c r="D4" s="220"/>
      <c r="E4" s="220"/>
      <c r="F4" s="220"/>
      <c r="G4" s="220"/>
      <c r="H4" s="220"/>
      <c r="I4" s="220"/>
      <c r="J4" s="216"/>
      <c r="K4" s="219"/>
      <c r="L4" s="219"/>
      <c r="M4" s="219"/>
      <c r="N4" s="219"/>
      <c r="O4" s="219"/>
      <c r="P4" s="219"/>
      <c r="Q4" s="220"/>
      <c r="R4" s="219"/>
      <c r="S4" s="218"/>
      <c r="T4" s="217"/>
      <c r="U4" s="216"/>
      <c r="V4" s="215"/>
      <c r="W4" s="214"/>
      <c r="X4" s="214"/>
    </row>
    <row r="5" spans="1:28" s="16" customFormat="1" ht="57" customHeight="1">
      <c r="A5" s="199">
        <v>3</v>
      </c>
      <c r="B5" s="201" t="s">
        <v>21</v>
      </c>
      <c r="C5" s="204" t="s">
        <v>11</v>
      </c>
      <c r="D5" s="199" t="s">
        <v>4</v>
      </c>
      <c r="E5" s="204" t="s">
        <v>20</v>
      </c>
      <c r="F5" s="199">
        <v>1200</v>
      </c>
      <c r="G5" s="198">
        <v>1200</v>
      </c>
      <c r="H5" s="198">
        <v>0</v>
      </c>
      <c r="I5" s="197">
        <v>1200</v>
      </c>
      <c r="J5" s="93"/>
      <c r="K5" s="54"/>
      <c r="L5" s="54"/>
      <c r="M5" s="54"/>
      <c r="N5" s="91"/>
      <c r="O5" s="54"/>
      <c r="P5" s="91"/>
      <c r="Q5" s="92"/>
      <c r="R5" s="91"/>
      <c r="S5" s="91"/>
      <c r="T5" s="91"/>
      <c r="U5" s="90"/>
      <c r="V5" s="115"/>
      <c r="W5" s="213"/>
      <c r="X5" s="212"/>
      <c r="Y5" s="102"/>
      <c r="Z5" s="102"/>
      <c r="AA5" s="59">
        <v>3</v>
      </c>
      <c r="AB5" s="102"/>
    </row>
    <row r="6" spans="1:28" ht="84" customHeight="1">
      <c r="A6" s="204">
        <v>4</v>
      </c>
      <c r="B6" s="201" t="s">
        <v>19</v>
      </c>
      <c r="C6" s="204" t="s">
        <v>11</v>
      </c>
      <c r="D6" s="199" t="s">
        <v>4</v>
      </c>
      <c r="E6" s="204" t="s">
        <v>18</v>
      </c>
      <c r="F6" s="204">
        <v>1200</v>
      </c>
      <c r="G6" s="198">
        <v>3600</v>
      </c>
      <c r="H6" s="198">
        <v>0</v>
      </c>
      <c r="I6" s="197">
        <v>3600</v>
      </c>
      <c r="J6" s="87"/>
      <c r="K6" s="72"/>
      <c r="L6" s="72"/>
      <c r="M6" s="72"/>
      <c r="N6" s="85"/>
      <c r="O6" s="72"/>
      <c r="P6" s="85"/>
      <c r="Q6" s="86"/>
      <c r="R6" s="85"/>
      <c r="S6" s="85"/>
      <c r="T6" s="85"/>
      <c r="U6" s="76"/>
      <c r="V6" s="114"/>
      <c r="W6" s="211"/>
      <c r="X6" s="177"/>
      <c r="Y6" s="81"/>
      <c r="Z6" s="81"/>
      <c r="AA6" s="59">
        <v>4</v>
      </c>
      <c r="AB6" s="81"/>
    </row>
    <row r="7" spans="1:28" ht="75.75" customHeight="1">
      <c r="A7" s="204">
        <v>4</v>
      </c>
      <c r="B7" s="201" t="s">
        <v>19</v>
      </c>
      <c r="C7" s="204" t="s">
        <v>8</v>
      </c>
      <c r="D7" s="199" t="s">
        <v>6</v>
      </c>
      <c r="E7" s="204" t="s">
        <v>18</v>
      </c>
      <c r="F7" s="199">
        <v>750</v>
      </c>
      <c r="G7" s="198">
        <v>2250</v>
      </c>
      <c r="H7" s="198">
        <v>0</v>
      </c>
      <c r="I7" s="197">
        <v>2250</v>
      </c>
      <c r="J7" s="186"/>
      <c r="K7" s="62"/>
      <c r="L7" s="62"/>
      <c r="M7" s="62"/>
      <c r="N7" s="184"/>
      <c r="O7" s="62"/>
      <c r="P7" s="184"/>
      <c r="Q7" s="185"/>
      <c r="R7" s="184"/>
      <c r="S7" s="184"/>
      <c r="T7" s="184"/>
      <c r="U7" s="95"/>
      <c r="V7" s="121"/>
      <c r="W7" s="182"/>
      <c r="X7" s="182"/>
      <c r="Y7" s="81"/>
      <c r="Z7" s="81"/>
      <c r="AA7" s="59">
        <v>4</v>
      </c>
      <c r="AB7" s="81"/>
    </row>
    <row r="8" spans="1:28" ht="75" customHeight="1">
      <c r="A8" s="204">
        <v>4</v>
      </c>
      <c r="B8" s="201" t="s">
        <v>19</v>
      </c>
      <c r="C8" s="199" t="s">
        <v>16</v>
      </c>
      <c r="D8" s="199" t="s">
        <v>3</v>
      </c>
      <c r="E8" s="204" t="s">
        <v>18</v>
      </c>
      <c r="F8" s="204">
        <v>500</v>
      </c>
      <c r="G8" s="198">
        <v>1500</v>
      </c>
      <c r="H8" s="198">
        <v>0</v>
      </c>
      <c r="I8" s="197">
        <v>1500</v>
      </c>
      <c r="J8" s="87"/>
      <c r="K8" s="72"/>
      <c r="L8" s="72"/>
      <c r="M8" s="72"/>
      <c r="N8" s="85"/>
      <c r="O8" s="72"/>
      <c r="P8" s="85"/>
      <c r="Q8" s="86"/>
      <c r="R8" s="85"/>
      <c r="S8" s="85"/>
      <c r="T8" s="85"/>
      <c r="U8" s="76"/>
      <c r="V8" s="74"/>
      <c r="W8" s="210"/>
      <c r="X8" s="210"/>
      <c r="Y8" s="81"/>
      <c r="Z8" s="81"/>
      <c r="AA8" s="59">
        <v>4</v>
      </c>
      <c r="AB8" s="81"/>
    </row>
    <row r="9" spans="1:28" ht="66.75" customHeight="1">
      <c r="A9" s="199">
        <v>5</v>
      </c>
      <c r="B9" s="201" t="s">
        <v>17</v>
      </c>
      <c r="C9" s="199" t="s">
        <v>11</v>
      </c>
      <c r="D9" s="199" t="s">
        <v>4</v>
      </c>
      <c r="E9" s="204" t="s">
        <v>15</v>
      </c>
      <c r="F9" s="199">
        <v>1200</v>
      </c>
      <c r="G9" s="198">
        <v>2400</v>
      </c>
      <c r="H9" s="198">
        <v>0</v>
      </c>
      <c r="I9" s="197">
        <v>2400</v>
      </c>
      <c r="J9" s="186"/>
      <c r="K9" s="62"/>
      <c r="L9" s="62"/>
      <c r="M9" s="62"/>
      <c r="N9" s="184"/>
      <c r="O9" s="62"/>
      <c r="P9" s="184"/>
      <c r="Q9" s="185"/>
      <c r="R9" s="184"/>
      <c r="S9" s="184"/>
      <c r="T9" s="184"/>
      <c r="U9" s="95"/>
      <c r="V9" s="121"/>
      <c r="W9" s="182"/>
      <c r="X9" s="182"/>
      <c r="Y9" s="81"/>
      <c r="Z9" s="81"/>
      <c r="AA9" s="59">
        <v>5</v>
      </c>
      <c r="AB9" s="81"/>
    </row>
    <row r="10" spans="1:28" ht="68.25" customHeight="1">
      <c r="A10" s="204">
        <v>5</v>
      </c>
      <c r="B10" s="201" t="s">
        <v>17</v>
      </c>
      <c r="C10" s="199" t="s">
        <v>8</v>
      </c>
      <c r="D10" s="204" t="s">
        <v>6</v>
      </c>
      <c r="E10" s="204" t="s">
        <v>15</v>
      </c>
      <c r="F10" s="204">
        <v>750</v>
      </c>
      <c r="G10" s="198">
        <v>1500</v>
      </c>
      <c r="H10" s="198">
        <v>0</v>
      </c>
      <c r="I10" s="197">
        <v>1500</v>
      </c>
      <c r="J10" s="87"/>
      <c r="K10" s="72"/>
      <c r="L10" s="72"/>
      <c r="M10" s="72"/>
      <c r="N10" s="85"/>
      <c r="O10" s="72"/>
      <c r="P10" s="85"/>
      <c r="Q10" s="86"/>
      <c r="R10" s="85"/>
      <c r="S10" s="85"/>
      <c r="T10" s="85"/>
      <c r="U10" s="76"/>
      <c r="V10" s="74"/>
      <c r="W10" s="210"/>
      <c r="X10" s="210"/>
      <c r="Y10" s="81"/>
      <c r="Z10" s="81"/>
      <c r="AA10" s="59">
        <v>5</v>
      </c>
      <c r="AB10" s="81"/>
    </row>
    <row r="11" spans="1:28" ht="63.75" customHeight="1">
      <c r="A11" s="199">
        <v>5</v>
      </c>
      <c r="B11" s="201" t="s">
        <v>17</v>
      </c>
      <c r="C11" s="199" t="s">
        <v>16</v>
      </c>
      <c r="D11" s="199" t="s">
        <v>3</v>
      </c>
      <c r="E11" s="200" t="s">
        <v>15</v>
      </c>
      <c r="F11" s="199">
        <v>500</v>
      </c>
      <c r="G11" s="198">
        <v>1000</v>
      </c>
      <c r="H11" s="198">
        <v>0</v>
      </c>
      <c r="I11" s="197">
        <v>1000</v>
      </c>
      <c r="J11" s="196"/>
      <c r="K11" s="195"/>
      <c r="L11" s="195"/>
      <c r="M11" s="195"/>
      <c r="N11" s="194"/>
      <c r="O11" s="195"/>
      <c r="P11" s="194"/>
      <c r="Q11" s="187"/>
      <c r="R11" s="194"/>
      <c r="S11" s="194"/>
      <c r="T11" s="194"/>
      <c r="U11" s="193"/>
      <c r="V11" s="208"/>
      <c r="W11" s="209"/>
      <c r="X11" s="209"/>
      <c r="Y11" s="81"/>
      <c r="Z11" s="81"/>
      <c r="AA11" s="59">
        <v>5</v>
      </c>
      <c r="AB11" s="81"/>
    </row>
    <row r="12" spans="1:28" s="16" customFormat="1" ht="67.5" customHeight="1">
      <c r="A12" s="204">
        <v>6</v>
      </c>
      <c r="B12" s="201" t="s">
        <v>14</v>
      </c>
      <c r="C12" s="199" t="s">
        <v>10</v>
      </c>
      <c r="D12" s="199" t="s">
        <v>5</v>
      </c>
      <c r="E12" s="204" t="s">
        <v>12</v>
      </c>
      <c r="F12" s="204">
        <v>1000</v>
      </c>
      <c r="G12" s="198">
        <v>2000</v>
      </c>
      <c r="H12" s="198">
        <v>0</v>
      </c>
      <c r="I12" s="197">
        <v>2000</v>
      </c>
      <c r="J12" s="87"/>
      <c r="K12" s="72"/>
      <c r="L12" s="72"/>
      <c r="M12" s="72"/>
      <c r="N12" s="85"/>
      <c r="O12" s="72"/>
      <c r="P12" s="85"/>
      <c r="Q12" s="86"/>
      <c r="R12" s="85"/>
      <c r="S12" s="85"/>
      <c r="T12" s="85"/>
      <c r="U12" s="76"/>
      <c r="V12" s="202"/>
      <c r="W12" s="203"/>
      <c r="X12" s="203"/>
      <c r="Y12" s="102"/>
      <c r="Z12" s="102"/>
      <c r="AA12" s="59">
        <v>6</v>
      </c>
      <c r="AB12" s="102"/>
    </row>
    <row r="13" spans="1:28" ht="63" customHeight="1">
      <c r="A13" s="199">
        <v>6</v>
      </c>
      <c r="B13" s="201" t="s">
        <v>14</v>
      </c>
      <c r="C13" s="199" t="s">
        <v>13</v>
      </c>
      <c r="D13" s="199" t="s">
        <v>3</v>
      </c>
      <c r="E13" s="200" t="s">
        <v>12</v>
      </c>
      <c r="F13" s="199">
        <v>500</v>
      </c>
      <c r="G13" s="198">
        <v>1000</v>
      </c>
      <c r="H13" s="198">
        <v>0</v>
      </c>
      <c r="I13" s="197">
        <v>1000</v>
      </c>
      <c r="J13" s="196"/>
      <c r="K13" s="195"/>
      <c r="L13" s="195"/>
      <c r="M13" s="195"/>
      <c r="N13" s="194"/>
      <c r="O13" s="195"/>
      <c r="P13" s="194"/>
      <c r="Q13" s="187"/>
      <c r="R13" s="194"/>
      <c r="S13" s="194"/>
      <c r="T13" s="194"/>
      <c r="U13" s="193"/>
      <c r="V13" s="208"/>
      <c r="W13" s="209"/>
      <c r="X13" s="208"/>
      <c r="Y13" s="81"/>
      <c r="Z13" s="81"/>
      <c r="AA13" s="190">
        <v>6</v>
      </c>
      <c r="AB13" s="81"/>
    </row>
    <row r="14" spans="1:28" ht="78" customHeight="1">
      <c r="A14" s="199">
        <v>7</v>
      </c>
      <c r="B14" s="201" t="s">
        <v>9</v>
      </c>
      <c r="C14" s="199" t="s">
        <v>11</v>
      </c>
      <c r="D14" s="199" t="s">
        <v>4</v>
      </c>
      <c r="E14" s="204" t="s">
        <v>7</v>
      </c>
      <c r="F14" s="199">
        <v>1200</v>
      </c>
      <c r="G14" s="198">
        <v>2400</v>
      </c>
      <c r="H14" s="198">
        <v>0</v>
      </c>
      <c r="I14" s="197">
        <v>2400</v>
      </c>
      <c r="J14" s="93"/>
      <c r="K14" s="54"/>
      <c r="L14" s="54"/>
      <c r="M14" s="54"/>
      <c r="N14" s="91"/>
      <c r="O14" s="54"/>
      <c r="P14" s="91"/>
      <c r="Q14" s="92"/>
      <c r="R14" s="91"/>
      <c r="S14" s="91"/>
      <c r="T14" s="91"/>
      <c r="U14" s="90"/>
      <c r="V14" s="206"/>
      <c r="W14" s="207"/>
      <c r="X14" s="206"/>
      <c r="Y14" s="81"/>
      <c r="Z14" s="81"/>
      <c r="AA14" s="190">
        <v>7</v>
      </c>
      <c r="AB14" s="81"/>
    </row>
    <row r="15" spans="1:28" ht="86.25" customHeight="1">
      <c r="A15" s="204">
        <v>7</v>
      </c>
      <c r="B15" s="201" t="s">
        <v>9</v>
      </c>
      <c r="C15" s="199" t="s">
        <v>10</v>
      </c>
      <c r="D15" s="199" t="s">
        <v>5</v>
      </c>
      <c r="E15" s="205" t="s">
        <v>7</v>
      </c>
      <c r="F15" s="204">
        <v>1000</v>
      </c>
      <c r="G15" s="198">
        <v>2000</v>
      </c>
      <c r="H15" s="198">
        <v>0</v>
      </c>
      <c r="I15" s="197">
        <v>2000</v>
      </c>
      <c r="J15" s="87"/>
      <c r="K15" s="72"/>
      <c r="L15" s="72"/>
      <c r="M15" s="72"/>
      <c r="N15" s="85"/>
      <c r="O15" s="72"/>
      <c r="P15" s="85"/>
      <c r="Q15" s="86"/>
      <c r="R15" s="85"/>
      <c r="S15" s="85"/>
      <c r="T15" s="85"/>
      <c r="U15" s="76"/>
      <c r="V15" s="202"/>
      <c r="W15" s="203"/>
      <c r="X15" s="202"/>
      <c r="Y15" s="81"/>
      <c r="Z15" s="81"/>
      <c r="AA15" s="190">
        <v>7</v>
      </c>
      <c r="AB15" s="81"/>
    </row>
    <row r="16" spans="1:28" ht="77.25" customHeight="1">
      <c r="A16" s="199">
        <v>7</v>
      </c>
      <c r="B16" s="201" t="s">
        <v>9</v>
      </c>
      <c r="C16" s="199" t="s">
        <v>8</v>
      </c>
      <c r="D16" s="199" t="s">
        <v>6</v>
      </c>
      <c r="E16" s="200" t="s">
        <v>7</v>
      </c>
      <c r="F16" s="199">
        <v>750</v>
      </c>
      <c r="G16" s="198">
        <v>1500</v>
      </c>
      <c r="H16" s="198">
        <v>0</v>
      </c>
      <c r="I16" s="197">
        <v>1500</v>
      </c>
      <c r="J16" s="196"/>
      <c r="K16" s="195"/>
      <c r="L16" s="195"/>
      <c r="M16" s="195"/>
      <c r="N16" s="194"/>
      <c r="O16" s="195"/>
      <c r="P16" s="194"/>
      <c r="Q16" s="187"/>
      <c r="R16" s="194"/>
      <c r="S16" s="194"/>
      <c r="T16" s="194"/>
      <c r="U16" s="193"/>
      <c r="V16" s="191"/>
      <c r="W16" s="192"/>
      <c r="X16" s="191"/>
      <c r="Y16" s="81"/>
      <c r="Z16" s="81"/>
      <c r="AA16" s="190">
        <v>7</v>
      </c>
      <c r="AB16" s="81"/>
    </row>
    <row r="17" spans="1:28" ht="78" customHeight="1">
      <c r="A17" s="76"/>
      <c r="B17" s="65"/>
      <c r="C17" s="122"/>
      <c r="D17" s="75"/>
      <c r="E17" s="74"/>
      <c r="F17" s="75"/>
      <c r="G17" s="72"/>
      <c r="H17" s="72"/>
      <c r="I17" s="71"/>
      <c r="J17" s="87"/>
      <c r="K17" s="72"/>
      <c r="L17" s="72"/>
      <c r="M17" s="72"/>
      <c r="N17" s="85"/>
      <c r="O17" s="72"/>
      <c r="P17" s="85"/>
      <c r="Q17" s="86"/>
      <c r="R17" s="85"/>
      <c r="S17" s="85"/>
      <c r="T17" s="179"/>
      <c r="U17" s="76"/>
      <c r="V17" s="104"/>
      <c r="W17" s="189"/>
      <c r="X17" s="123"/>
      <c r="Y17" s="81"/>
      <c r="Z17" s="81"/>
      <c r="AA17" s="59"/>
      <c r="AB17" s="81"/>
    </row>
    <row r="18" spans="1:28" ht="69" customHeight="1">
      <c r="A18" s="95"/>
      <c r="B18" s="96"/>
      <c r="C18" s="122"/>
      <c r="D18" s="75"/>
      <c r="E18" s="67"/>
      <c r="F18" s="75"/>
      <c r="G18" s="72"/>
      <c r="H18" s="72"/>
      <c r="I18" s="71"/>
      <c r="J18" s="186"/>
      <c r="K18" s="62"/>
      <c r="L18" s="62"/>
      <c r="M18" s="62"/>
      <c r="N18" s="184"/>
      <c r="O18" s="62"/>
      <c r="P18" s="184"/>
      <c r="Q18" s="180"/>
      <c r="R18" s="188"/>
      <c r="S18" s="184"/>
      <c r="T18" s="184"/>
      <c r="U18" s="95"/>
      <c r="V18" s="183"/>
      <c r="W18" s="181"/>
      <c r="X18" s="181"/>
      <c r="Y18" s="81"/>
      <c r="Z18" s="81"/>
      <c r="AA18" s="59"/>
      <c r="AB18" s="81"/>
    </row>
    <row r="19" spans="1:28" ht="81.75" customHeight="1">
      <c r="A19" s="95"/>
      <c r="B19" s="96"/>
      <c r="C19" s="122"/>
      <c r="D19" s="122"/>
      <c r="E19" s="67"/>
      <c r="F19" s="122"/>
      <c r="G19" s="72"/>
      <c r="H19" s="72"/>
      <c r="I19" s="71"/>
      <c r="J19" s="93"/>
      <c r="K19" s="54"/>
      <c r="L19" s="54"/>
      <c r="M19" s="54"/>
      <c r="N19" s="179"/>
      <c r="O19" s="54"/>
      <c r="P19" s="179"/>
      <c r="Q19" s="187"/>
      <c r="R19" s="91"/>
      <c r="S19" s="179"/>
      <c r="T19" s="179"/>
      <c r="U19" s="90"/>
      <c r="V19" s="89"/>
      <c r="W19" s="178"/>
      <c r="X19" s="88"/>
      <c r="Y19" s="81"/>
      <c r="Z19" s="81"/>
      <c r="AA19" s="59"/>
      <c r="AB19" s="81"/>
    </row>
    <row r="20" spans="1:28" ht="80.25" customHeight="1">
      <c r="A20" s="95"/>
      <c r="B20" s="96"/>
      <c r="C20" s="122"/>
      <c r="D20" s="75"/>
      <c r="E20" s="67"/>
      <c r="F20" s="122"/>
      <c r="G20" s="72"/>
      <c r="H20" s="72"/>
      <c r="I20" s="71"/>
      <c r="J20" s="93"/>
      <c r="K20" s="54"/>
      <c r="L20" s="54"/>
      <c r="M20" s="54"/>
      <c r="N20" s="179"/>
      <c r="O20" s="54"/>
      <c r="P20" s="179"/>
      <c r="Q20" s="180"/>
      <c r="R20" s="91"/>
      <c r="S20" s="179"/>
      <c r="T20" s="179"/>
      <c r="U20" s="90"/>
      <c r="V20" s="89"/>
      <c r="W20" s="178"/>
      <c r="X20" s="88"/>
      <c r="Y20" s="81"/>
      <c r="Z20" s="81"/>
      <c r="AA20" s="59"/>
      <c r="AB20" s="81"/>
    </row>
    <row r="21" spans="1:28" ht="69" customHeight="1">
      <c r="A21" s="76"/>
      <c r="B21" s="96"/>
      <c r="C21" s="122"/>
      <c r="D21" s="75"/>
      <c r="E21" s="67"/>
      <c r="F21" s="75"/>
      <c r="G21" s="72"/>
      <c r="H21" s="72"/>
      <c r="I21" s="71"/>
      <c r="J21" s="87"/>
      <c r="K21" s="72"/>
      <c r="L21" s="72"/>
      <c r="M21" s="72"/>
      <c r="N21" s="85"/>
      <c r="O21" s="72"/>
      <c r="P21" s="85"/>
      <c r="Q21" s="86"/>
      <c r="R21" s="85"/>
      <c r="S21" s="85"/>
      <c r="T21" s="85"/>
      <c r="U21" s="76"/>
      <c r="V21" s="84"/>
      <c r="W21" s="177"/>
      <c r="X21" s="83"/>
      <c r="Y21" s="81"/>
      <c r="Z21" s="81"/>
      <c r="AA21" s="59"/>
      <c r="AB21" s="81"/>
    </row>
    <row r="22" spans="1:28" ht="63.75" customHeight="1">
      <c r="A22" s="95"/>
      <c r="B22" s="96"/>
      <c r="C22" s="122"/>
      <c r="D22" s="75"/>
      <c r="E22" s="67"/>
      <c r="F22" s="75"/>
      <c r="G22" s="72"/>
      <c r="H22" s="72"/>
      <c r="I22" s="71"/>
      <c r="J22" s="186"/>
      <c r="K22" s="62"/>
      <c r="L22" s="62"/>
      <c r="M22" s="62"/>
      <c r="N22" s="184"/>
      <c r="O22" s="62"/>
      <c r="P22" s="184"/>
      <c r="Q22" s="185"/>
      <c r="R22" s="184"/>
      <c r="S22" s="184"/>
      <c r="T22" s="184"/>
      <c r="U22" s="95"/>
      <c r="V22" s="183"/>
      <c r="W22" s="182"/>
      <c r="X22" s="181"/>
      <c r="Y22" s="81"/>
      <c r="Z22" s="81"/>
      <c r="AA22" s="59"/>
      <c r="AB22" s="81"/>
    </row>
    <row r="23" spans="1:28" ht="83.25" customHeight="1">
      <c r="A23" s="95"/>
      <c r="B23" s="96"/>
      <c r="C23" s="122"/>
      <c r="D23" s="122"/>
      <c r="E23" s="101"/>
      <c r="F23" s="122"/>
      <c r="G23" s="72"/>
      <c r="H23" s="72"/>
      <c r="I23" s="71"/>
      <c r="J23" s="93"/>
      <c r="K23" s="54"/>
      <c r="L23" s="54"/>
      <c r="M23" s="54"/>
      <c r="N23" s="179"/>
      <c r="O23" s="54"/>
      <c r="P23" s="179"/>
      <c r="Q23" s="180"/>
      <c r="R23" s="91"/>
      <c r="S23" s="179"/>
      <c r="T23" s="179"/>
      <c r="U23" s="90"/>
      <c r="V23" s="89"/>
      <c r="W23" s="178"/>
      <c r="X23" s="88"/>
      <c r="Y23" s="81"/>
      <c r="Z23" s="81"/>
      <c r="AA23" s="59"/>
      <c r="AB23" s="81"/>
    </row>
    <row r="24" spans="1:28" ht="82.5" customHeight="1">
      <c r="A24" s="95"/>
      <c r="B24" s="96"/>
      <c r="C24" s="122"/>
      <c r="D24" s="122"/>
      <c r="E24" s="67"/>
      <c r="F24" s="75"/>
      <c r="G24" s="72"/>
      <c r="H24" s="72"/>
      <c r="I24" s="71"/>
      <c r="J24" s="93"/>
      <c r="K24" s="54"/>
      <c r="L24" s="54"/>
      <c r="M24" s="54"/>
      <c r="N24" s="179"/>
      <c r="O24" s="54"/>
      <c r="P24" s="179"/>
      <c r="Q24" s="180"/>
      <c r="R24" s="91"/>
      <c r="S24" s="179"/>
      <c r="T24" s="179"/>
      <c r="U24" s="90"/>
      <c r="V24" s="89"/>
      <c r="W24" s="178"/>
      <c r="X24" s="88"/>
      <c r="Y24" s="81"/>
      <c r="Z24" s="81"/>
      <c r="AA24" s="59"/>
      <c r="AB24" s="81"/>
    </row>
    <row r="25" spans="1:28" ht="88.5" customHeight="1">
      <c r="A25" s="76"/>
      <c r="B25" s="96"/>
      <c r="C25" s="122"/>
      <c r="D25" s="75"/>
      <c r="E25" s="67"/>
      <c r="F25" s="75"/>
      <c r="G25" s="72"/>
      <c r="H25" s="72"/>
      <c r="I25" s="71"/>
      <c r="J25" s="87"/>
      <c r="K25" s="72"/>
      <c r="L25" s="72"/>
      <c r="M25" s="72"/>
      <c r="N25" s="85"/>
      <c r="O25" s="72"/>
      <c r="P25" s="85"/>
      <c r="Q25" s="86"/>
      <c r="R25" s="85"/>
      <c r="S25" s="85"/>
      <c r="T25" s="85"/>
      <c r="U25" s="76"/>
      <c r="V25" s="84"/>
      <c r="W25" s="177"/>
      <c r="X25" s="83"/>
      <c r="Y25" s="81"/>
      <c r="Z25" s="81"/>
      <c r="AA25" s="59"/>
      <c r="AB25" s="81"/>
    </row>
    <row r="26" spans="1:28" ht="90.75" customHeight="1">
      <c r="A26" s="119"/>
      <c r="B26" s="96"/>
      <c r="C26" s="122"/>
      <c r="D26" s="155"/>
      <c r="E26" s="67"/>
      <c r="F26" s="94"/>
      <c r="G26" s="72"/>
      <c r="H26" s="72"/>
      <c r="I26" s="71"/>
      <c r="J26" s="139"/>
      <c r="K26" s="138"/>
      <c r="L26" s="138"/>
      <c r="M26" s="138"/>
      <c r="N26" s="136"/>
      <c r="O26" s="138"/>
      <c r="P26" s="136"/>
      <c r="Q26" s="137"/>
      <c r="R26" s="136"/>
      <c r="S26" s="136"/>
      <c r="T26" s="136"/>
      <c r="U26" s="135"/>
      <c r="V26" s="176"/>
      <c r="W26" s="165"/>
      <c r="X26" s="176"/>
      <c r="Y26" s="81"/>
      <c r="Z26" s="81"/>
      <c r="AA26" s="59"/>
      <c r="AB26" s="81"/>
    </row>
    <row r="27" spans="1:28" s="16" customFormat="1" ht="93.75" customHeight="1">
      <c r="A27" s="116"/>
      <c r="B27" s="96"/>
      <c r="C27" s="122"/>
      <c r="D27" s="160"/>
      <c r="E27" s="171"/>
      <c r="F27" s="160"/>
      <c r="G27" s="72"/>
      <c r="H27" s="72"/>
      <c r="I27" s="71"/>
      <c r="J27" s="118"/>
      <c r="K27" s="37"/>
      <c r="L27" s="37"/>
      <c r="M27" s="37"/>
      <c r="N27" s="34"/>
      <c r="O27" s="37"/>
      <c r="P27" s="34"/>
      <c r="Q27" s="117"/>
      <c r="R27" s="34"/>
      <c r="S27" s="34"/>
      <c r="T27" s="34"/>
      <c r="U27" s="116"/>
      <c r="V27" s="175"/>
      <c r="W27" s="164"/>
      <c r="X27" s="175"/>
      <c r="Y27" s="102"/>
      <c r="Z27" s="102"/>
      <c r="AA27" s="59"/>
      <c r="AB27" s="102"/>
    </row>
    <row r="28" spans="1:28" s="149" customFormat="1" ht="84" customHeight="1">
      <c r="A28" s="119"/>
      <c r="B28" s="96"/>
      <c r="C28" s="122"/>
      <c r="D28" s="155"/>
      <c r="E28" s="169"/>
      <c r="F28" s="94"/>
      <c r="G28" s="72"/>
      <c r="H28" s="72"/>
      <c r="I28" s="71"/>
      <c r="J28" s="139"/>
      <c r="K28" s="138"/>
      <c r="L28" s="138"/>
      <c r="M28" s="138"/>
      <c r="N28" s="136"/>
      <c r="O28" s="138"/>
      <c r="P28" s="136"/>
      <c r="Q28" s="137"/>
      <c r="R28" s="136"/>
      <c r="S28" s="136"/>
      <c r="T28" s="136"/>
      <c r="U28" s="135"/>
      <c r="V28" s="174"/>
      <c r="W28" s="133"/>
      <c r="X28" s="174"/>
      <c r="Y28" s="150"/>
      <c r="Z28" s="150"/>
      <c r="AA28" s="150"/>
      <c r="AB28" s="150"/>
    </row>
    <row r="29" spans="1:28" ht="84" customHeight="1">
      <c r="A29" s="119"/>
      <c r="B29" s="96"/>
      <c r="C29" s="122"/>
      <c r="D29" s="73"/>
      <c r="E29" s="67"/>
      <c r="F29" s="94"/>
      <c r="G29" s="72"/>
      <c r="H29" s="72"/>
      <c r="I29" s="71"/>
      <c r="J29" s="118"/>
      <c r="K29" s="37"/>
      <c r="L29" s="37"/>
      <c r="M29" s="37"/>
      <c r="N29" s="147"/>
      <c r="O29" s="37"/>
      <c r="P29" s="147"/>
      <c r="Q29" s="148"/>
      <c r="R29" s="34"/>
      <c r="S29" s="147"/>
      <c r="T29" s="147"/>
      <c r="U29" s="116"/>
      <c r="V29" s="172"/>
      <c r="W29" s="173"/>
      <c r="X29" s="172"/>
      <c r="Y29" s="81"/>
      <c r="Z29" s="81"/>
      <c r="AA29" s="59"/>
      <c r="AB29" s="81"/>
    </row>
    <row r="30" spans="1:28" ht="81" customHeight="1">
      <c r="A30" s="105"/>
      <c r="B30" s="96"/>
      <c r="C30" s="122"/>
      <c r="D30" s="73"/>
      <c r="E30" s="171"/>
      <c r="F30" s="73"/>
      <c r="G30" s="72"/>
      <c r="H30" s="72"/>
      <c r="I30" s="71"/>
      <c r="J30" s="107"/>
      <c r="K30" s="24"/>
      <c r="L30" s="24"/>
      <c r="M30" s="24"/>
      <c r="N30" s="21"/>
      <c r="O30" s="24"/>
      <c r="P30" s="21"/>
      <c r="Q30" s="106"/>
      <c r="R30" s="21"/>
      <c r="S30" s="21"/>
      <c r="T30" s="21"/>
      <c r="U30" s="105"/>
      <c r="V30" s="170"/>
      <c r="W30" s="129"/>
      <c r="X30" s="170"/>
      <c r="Y30" s="81"/>
      <c r="Z30" s="81"/>
      <c r="AA30" s="59"/>
      <c r="AB30" s="81"/>
    </row>
    <row r="31" spans="1:28" ht="69.75" customHeight="1">
      <c r="A31" s="119"/>
      <c r="B31" s="96"/>
      <c r="C31" s="122"/>
      <c r="D31" s="73"/>
      <c r="E31" s="67"/>
      <c r="F31" s="94"/>
      <c r="G31" s="72"/>
      <c r="H31" s="72"/>
      <c r="I31" s="71"/>
      <c r="J31" s="118"/>
      <c r="K31" s="37"/>
      <c r="L31" s="37"/>
      <c r="M31" s="37"/>
      <c r="N31" s="147"/>
      <c r="O31" s="37"/>
      <c r="P31" s="147"/>
      <c r="Q31" s="148"/>
      <c r="R31" s="34"/>
      <c r="S31" s="147"/>
      <c r="T31" s="147"/>
      <c r="U31" s="116"/>
      <c r="V31" s="134"/>
      <c r="W31" s="145"/>
      <c r="X31" s="144"/>
      <c r="Y31" s="81"/>
      <c r="Z31" s="81"/>
      <c r="AA31" s="59"/>
      <c r="AB31" s="81"/>
    </row>
    <row r="32" spans="1:28" ht="66" customHeight="1">
      <c r="A32" s="105"/>
      <c r="B32" s="96"/>
      <c r="C32" s="122"/>
      <c r="D32" s="73"/>
      <c r="E32" s="67"/>
      <c r="F32" s="73"/>
      <c r="G32" s="72"/>
      <c r="H32" s="72"/>
      <c r="I32" s="71"/>
      <c r="J32" s="107"/>
      <c r="K32" s="24"/>
      <c r="L32" s="24"/>
      <c r="M32" s="24"/>
      <c r="N32" s="21"/>
      <c r="O32" s="24"/>
      <c r="P32" s="21"/>
      <c r="Q32" s="106"/>
      <c r="R32" s="21"/>
      <c r="S32" s="21"/>
      <c r="T32" s="21"/>
      <c r="U32" s="105"/>
      <c r="V32" s="130"/>
      <c r="W32" s="128"/>
      <c r="X32" s="142"/>
      <c r="Y32" s="81"/>
      <c r="Z32" s="81"/>
      <c r="AA32" s="59"/>
      <c r="AB32" s="81"/>
    </row>
    <row r="33" spans="1:28" ht="91.5" customHeight="1">
      <c r="A33" s="119"/>
      <c r="B33" s="96"/>
      <c r="C33" s="122"/>
      <c r="D33" s="73"/>
      <c r="E33" s="67"/>
      <c r="F33" s="94"/>
      <c r="G33" s="72"/>
      <c r="H33" s="72"/>
      <c r="I33" s="71"/>
      <c r="J33" s="118"/>
      <c r="K33" s="37"/>
      <c r="L33" s="37"/>
      <c r="M33" s="37"/>
      <c r="N33" s="34"/>
      <c r="O33" s="138"/>
      <c r="P33" s="147"/>
      <c r="Q33" s="148"/>
      <c r="R33" s="34"/>
      <c r="S33" s="147"/>
      <c r="T33" s="147"/>
      <c r="U33" s="116"/>
      <c r="V33" s="144"/>
      <c r="W33" s="145"/>
      <c r="X33" s="144"/>
      <c r="Y33" s="81"/>
      <c r="Z33" s="81"/>
      <c r="AA33" s="59"/>
      <c r="AB33" s="81"/>
    </row>
    <row r="34" spans="1:28" ht="96" customHeight="1">
      <c r="A34" s="105"/>
      <c r="B34" s="108"/>
      <c r="C34" s="122"/>
      <c r="D34" s="73"/>
      <c r="E34" s="169"/>
      <c r="F34" s="73"/>
      <c r="G34" s="72"/>
      <c r="H34" s="72"/>
      <c r="I34" s="71"/>
      <c r="J34" s="107"/>
      <c r="K34" s="24"/>
      <c r="L34" s="24"/>
      <c r="M34" s="24"/>
      <c r="N34" s="21"/>
      <c r="O34" s="24"/>
      <c r="P34" s="21"/>
      <c r="Q34" s="106"/>
      <c r="R34" s="21"/>
      <c r="S34" s="21"/>
      <c r="T34" s="21"/>
      <c r="U34" s="105"/>
      <c r="V34" s="142"/>
      <c r="W34" s="128"/>
      <c r="X34" s="142"/>
      <c r="Y34" s="81"/>
      <c r="Z34" s="81"/>
      <c r="AA34" s="59"/>
      <c r="AB34" s="81"/>
    </row>
    <row r="35" spans="1:28" ht="67.5" customHeight="1">
      <c r="A35" s="119"/>
      <c r="B35" s="96"/>
      <c r="C35" s="122"/>
      <c r="D35" s="73"/>
      <c r="E35" s="67"/>
      <c r="F35" s="72"/>
      <c r="G35" s="72"/>
      <c r="H35" s="72"/>
      <c r="I35" s="71"/>
      <c r="J35" s="139"/>
      <c r="K35" s="138"/>
      <c r="L35" s="138"/>
      <c r="M35" s="138"/>
      <c r="N35" s="136"/>
      <c r="O35" s="138"/>
      <c r="P35" s="136"/>
      <c r="Q35" s="137"/>
      <c r="R35" s="136"/>
      <c r="S35" s="136"/>
      <c r="T35" s="136"/>
      <c r="U35" s="135"/>
      <c r="V35" s="134"/>
      <c r="W35" s="133"/>
      <c r="X35" s="132"/>
      <c r="Y35" s="81"/>
      <c r="Z35" s="81"/>
      <c r="AA35" s="59"/>
      <c r="AB35" s="81"/>
    </row>
    <row r="36" spans="1:28" s="111" customFormat="1" ht="67.5" customHeight="1">
      <c r="A36" s="105"/>
      <c r="B36" s="108"/>
      <c r="C36" s="75"/>
      <c r="D36" s="122"/>
      <c r="E36" s="131"/>
      <c r="F36" s="73"/>
      <c r="G36" s="72"/>
      <c r="H36" s="72"/>
      <c r="I36" s="71"/>
      <c r="J36" s="107"/>
      <c r="K36" s="24"/>
      <c r="L36" s="24"/>
      <c r="M36" s="24"/>
      <c r="N36" s="21"/>
      <c r="O36" s="24"/>
      <c r="P36" s="21"/>
      <c r="Q36" s="106"/>
      <c r="R36" s="21"/>
      <c r="S36" s="21"/>
      <c r="T36" s="21"/>
      <c r="U36" s="105"/>
      <c r="V36" s="130"/>
      <c r="W36" s="129"/>
      <c r="X36" s="128"/>
      <c r="Y36" s="112"/>
      <c r="Z36" s="112"/>
      <c r="AA36" s="113"/>
      <c r="AB36" s="112"/>
    </row>
    <row r="37" spans="1:28" s="16" customFormat="1" ht="66.75" customHeight="1">
      <c r="A37" s="119"/>
      <c r="B37" s="110"/>
      <c r="C37" s="122"/>
      <c r="D37" s="94"/>
      <c r="E37" s="141"/>
      <c r="F37" s="94"/>
      <c r="G37" s="72"/>
      <c r="H37" s="72"/>
      <c r="I37" s="71"/>
      <c r="J37" s="118"/>
      <c r="K37" s="37"/>
      <c r="L37" s="37"/>
      <c r="M37" s="37"/>
      <c r="N37" s="34"/>
      <c r="O37" s="37"/>
      <c r="P37" s="34"/>
      <c r="Q37" s="117"/>
      <c r="R37" s="34"/>
      <c r="S37" s="34"/>
      <c r="T37" s="34"/>
      <c r="U37" s="116"/>
      <c r="V37" s="159"/>
      <c r="W37" s="133"/>
      <c r="X37" s="133"/>
      <c r="Y37" s="102"/>
      <c r="Z37" s="102"/>
      <c r="AA37" s="161"/>
      <c r="AB37" s="102"/>
    </row>
    <row r="38" spans="1:28" s="16" customFormat="1" ht="73.5" customHeight="1">
      <c r="A38" s="116"/>
      <c r="B38" s="96"/>
      <c r="C38" s="75"/>
      <c r="D38" s="122"/>
      <c r="E38" s="67"/>
      <c r="F38" s="168"/>
      <c r="G38" s="72"/>
      <c r="H38" s="72"/>
      <c r="I38" s="71"/>
      <c r="J38" s="118"/>
      <c r="K38" s="37"/>
      <c r="L38" s="37"/>
      <c r="M38" s="24"/>
      <c r="N38" s="34"/>
      <c r="O38" s="37"/>
      <c r="P38" s="34"/>
      <c r="Q38" s="117"/>
      <c r="R38" s="34"/>
      <c r="S38" s="34"/>
      <c r="T38" s="34"/>
      <c r="U38" s="116"/>
      <c r="V38" s="157"/>
      <c r="W38" s="129"/>
      <c r="X38" s="129"/>
      <c r="Y38" s="102"/>
      <c r="Z38" s="102"/>
      <c r="AA38" s="59"/>
      <c r="AB38" s="102"/>
    </row>
    <row r="39" spans="1:28" s="149" customFormat="1" ht="50.25" customHeight="1">
      <c r="A39" s="119"/>
      <c r="B39" s="110"/>
      <c r="C39" s="122"/>
      <c r="D39" s="94"/>
      <c r="E39" s="141"/>
      <c r="F39" s="167"/>
      <c r="G39" s="72"/>
      <c r="H39" s="72"/>
      <c r="I39" s="71"/>
      <c r="J39" s="139"/>
      <c r="K39" s="138"/>
      <c r="L39" s="138"/>
      <c r="M39" s="138"/>
      <c r="N39" s="136"/>
      <c r="O39" s="138"/>
      <c r="P39" s="136"/>
      <c r="Q39" s="137"/>
      <c r="R39" s="136"/>
      <c r="S39" s="136"/>
      <c r="T39" s="136"/>
      <c r="U39" s="135"/>
      <c r="V39" s="134"/>
      <c r="W39" s="133"/>
      <c r="X39" s="132"/>
      <c r="Y39" s="150"/>
      <c r="Z39" s="150"/>
      <c r="AA39" s="161"/>
      <c r="AB39" s="150"/>
    </row>
    <row r="40" spans="1:28" ht="46.5" customHeight="1">
      <c r="A40" s="116"/>
      <c r="B40" s="96"/>
      <c r="C40" s="75"/>
      <c r="D40" s="122"/>
      <c r="E40" s="67"/>
      <c r="F40" s="160"/>
      <c r="G40" s="72"/>
      <c r="H40" s="72"/>
      <c r="I40" s="71"/>
      <c r="J40" s="118"/>
      <c r="K40" s="37"/>
      <c r="L40" s="37"/>
      <c r="M40" s="37"/>
      <c r="N40" s="34"/>
      <c r="O40" s="37"/>
      <c r="P40" s="34"/>
      <c r="Q40" s="117"/>
      <c r="R40" s="34"/>
      <c r="S40" s="34"/>
      <c r="T40" s="34"/>
      <c r="U40" s="116"/>
      <c r="V40" s="130"/>
      <c r="W40" s="129"/>
      <c r="X40" s="128"/>
      <c r="Y40" s="81"/>
      <c r="Z40" s="81"/>
      <c r="AA40" s="59"/>
      <c r="AB40" s="81"/>
    </row>
    <row r="41" spans="1:28" s="149" customFormat="1" ht="72.75" customHeight="1">
      <c r="A41" s="119"/>
      <c r="B41" s="96"/>
      <c r="C41" s="122"/>
      <c r="D41" s="94"/>
      <c r="E41" s="166"/>
      <c r="F41" s="94"/>
      <c r="G41" s="72"/>
      <c r="H41" s="72"/>
      <c r="I41" s="71"/>
      <c r="J41" s="139"/>
      <c r="K41" s="138"/>
      <c r="L41" s="138"/>
      <c r="M41" s="138"/>
      <c r="N41" s="136"/>
      <c r="O41" s="138"/>
      <c r="P41" s="136"/>
      <c r="Q41" s="137"/>
      <c r="R41" s="136"/>
      <c r="S41" s="136"/>
      <c r="T41" s="136"/>
      <c r="U41" s="135"/>
      <c r="V41" s="165"/>
      <c r="W41" s="165"/>
      <c r="X41" s="165"/>
      <c r="Y41" s="150"/>
      <c r="Z41" s="150"/>
      <c r="AA41" s="161"/>
      <c r="AB41" s="150"/>
    </row>
    <row r="42" spans="1:28" ht="70.5" customHeight="1">
      <c r="A42" s="116"/>
      <c r="B42" s="96"/>
      <c r="C42" s="75"/>
      <c r="D42" s="160"/>
      <c r="E42" s="67"/>
      <c r="F42" s="160"/>
      <c r="G42" s="72"/>
      <c r="H42" s="72"/>
      <c r="I42" s="71"/>
      <c r="J42" s="118"/>
      <c r="K42" s="37"/>
      <c r="L42" s="37"/>
      <c r="M42" s="37"/>
      <c r="N42" s="34"/>
      <c r="O42" s="37"/>
      <c r="P42" s="34"/>
      <c r="Q42" s="117"/>
      <c r="R42" s="34"/>
      <c r="S42" s="34"/>
      <c r="T42" s="34"/>
      <c r="U42" s="116"/>
      <c r="V42" s="164"/>
      <c r="W42" s="164"/>
      <c r="X42" s="164"/>
      <c r="Y42" s="81"/>
      <c r="Z42" s="81"/>
      <c r="AA42" s="59"/>
      <c r="AB42" s="81"/>
    </row>
    <row r="43" spans="1:28" s="149" customFormat="1" ht="90.75" customHeight="1">
      <c r="A43" s="119"/>
      <c r="B43" s="163"/>
      <c r="C43" s="122"/>
      <c r="D43" s="94"/>
      <c r="E43" s="162"/>
      <c r="F43" s="94"/>
      <c r="G43" s="72"/>
      <c r="H43" s="72"/>
      <c r="I43" s="71"/>
      <c r="J43" s="139"/>
      <c r="K43" s="138"/>
      <c r="L43" s="138"/>
      <c r="M43" s="138"/>
      <c r="N43" s="136"/>
      <c r="O43" s="138"/>
      <c r="P43" s="136"/>
      <c r="Q43" s="137"/>
      <c r="R43" s="136"/>
      <c r="S43" s="136"/>
      <c r="T43" s="136"/>
      <c r="U43" s="135"/>
      <c r="V43" s="134"/>
      <c r="W43" s="133"/>
      <c r="X43" s="132"/>
      <c r="Y43" s="150"/>
      <c r="Z43" s="150"/>
      <c r="AA43" s="161"/>
      <c r="AB43" s="150"/>
    </row>
    <row r="44" spans="1:28" ht="78.75" customHeight="1">
      <c r="A44" s="116"/>
      <c r="B44" s="96"/>
      <c r="C44" s="75"/>
      <c r="D44" s="160"/>
      <c r="E44" s="67"/>
      <c r="F44" s="160"/>
      <c r="G44" s="72"/>
      <c r="H44" s="72"/>
      <c r="I44" s="71"/>
      <c r="J44" s="118"/>
      <c r="K44" s="37"/>
      <c r="L44" s="37"/>
      <c r="M44" s="37"/>
      <c r="N44" s="147"/>
      <c r="O44" s="37"/>
      <c r="P44" s="147"/>
      <c r="Q44" s="148"/>
      <c r="R44" s="34"/>
      <c r="S44" s="147"/>
      <c r="T44" s="147"/>
      <c r="U44" s="116"/>
      <c r="V44" s="130"/>
      <c r="W44" s="129"/>
      <c r="X44" s="128"/>
      <c r="Y44" s="81"/>
      <c r="Z44" s="81"/>
      <c r="AA44" s="59"/>
      <c r="AB44" s="81"/>
    </row>
    <row r="45" spans="1:28" s="149" customFormat="1" ht="48.75" customHeight="1">
      <c r="A45" s="119"/>
      <c r="B45" s="96"/>
      <c r="C45" s="122"/>
      <c r="D45" s="94"/>
      <c r="E45" s="67"/>
      <c r="F45" s="94"/>
      <c r="G45" s="72"/>
      <c r="H45" s="72"/>
      <c r="I45" s="71"/>
      <c r="J45" s="139"/>
      <c r="K45" s="138"/>
      <c r="L45" s="138"/>
      <c r="M45" s="138"/>
      <c r="N45" s="136"/>
      <c r="O45" s="138"/>
      <c r="P45" s="136"/>
      <c r="Q45" s="137"/>
      <c r="R45" s="136"/>
      <c r="S45" s="136"/>
      <c r="T45" s="136"/>
      <c r="U45" s="135"/>
      <c r="V45" s="134"/>
      <c r="W45" s="159"/>
      <c r="X45" s="134"/>
      <c r="Y45" s="150"/>
      <c r="Z45" s="150"/>
      <c r="AA45" s="151"/>
      <c r="AB45" s="150"/>
    </row>
    <row r="46" spans="1:28" s="16" customFormat="1" ht="53.25" customHeight="1">
      <c r="A46" s="119"/>
      <c r="B46" s="110"/>
      <c r="C46" s="122"/>
      <c r="D46" s="94"/>
      <c r="E46" s="141"/>
      <c r="F46" s="94"/>
      <c r="G46" s="72"/>
      <c r="H46" s="72"/>
      <c r="I46" s="71"/>
      <c r="J46" s="118"/>
      <c r="K46" s="37"/>
      <c r="L46" s="37"/>
      <c r="M46" s="37"/>
      <c r="N46" s="34"/>
      <c r="O46" s="37"/>
      <c r="P46" s="34"/>
      <c r="Q46" s="117"/>
      <c r="R46" s="34"/>
      <c r="S46" s="34"/>
      <c r="T46" s="34"/>
      <c r="U46" s="116"/>
      <c r="V46" s="140"/>
      <c r="W46" s="158"/>
      <c r="X46" s="140"/>
      <c r="Y46" s="102"/>
      <c r="Z46" s="102"/>
      <c r="AA46" s="59"/>
      <c r="AB46" s="102"/>
    </row>
    <row r="47" spans="1:28" s="16" customFormat="1" ht="47.25" customHeight="1">
      <c r="A47" s="119"/>
      <c r="B47" s="96"/>
      <c r="C47" s="122"/>
      <c r="D47" s="94"/>
      <c r="E47" s="67"/>
      <c r="F47" s="94"/>
      <c r="G47" s="72"/>
      <c r="H47" s="72"/>
      <c r="I47" s="71"/>
      <c r="J47" s="118"/>
      <c r="K47" s="37"/>
      <c r="L47" s="37"/>
      <c r="M47" s="37"/>
      <c r="N47" s="34"/>
      <c r="O47" s="37"/>
      <c r="P47" s="34"/>
      <c r="Q47" s="117"/>
      <c r="R47" s="34"/>
      <c r="S47" s="34"/>
      <c r="T47" s="34"/>
      <c r="U47" s="116"/>
      <c r="V47" s="140"/>
      <c r="W47" s="158"/>
      <c r="X47" s="140"/>
      <c r="Y47" s="102"/>
      <c r="Z47" s="102"/>
      <c r="AA47" s="59"/>
      <c r="AB47" s="102"/>
    </row>
    <row r="48" spans="1:28" ht="48" customHeight="1">
      <c r="A48" s="105"/>
      <c r="B48" s="96"/>
      <c r="C48" s="75"/>
      <c r="D48" s="73"/>
      <c r="E48" s="67"/>
      <c r="F48" s="73"/>
      <c r="G48" s="72"/>
      <c r="H48" s="72"/>
      <c r="I48" s="71"/>
      <c r="J48" s="107"/>
      <c r="K48" s="24"/>
      <c r="L48" s="24"/>
      <c r="M48" s="24"/>
      <c r="N48" s="21"/>
      <c r="O48" s="24"/>
      <c r="P48" s="21"/>
      <c r="Q48" s="106"/>
      <c r="R48" s="21"/>
      <c r="S48" s="21"/>
      <c r="T48" s="21"/>
      <c r="U48" s="105"/>
      <c r="V48" s="130"/>
      <c r="W48" s="157"/>
      <c r="X48" s="130"/>
      <c r="Y48" s="81"/>
      <c r="Z48" s="81"/>
      <c r="AA48" s="59"/>
      <c r="AB48" s="81"/>
    </row>
    <row r="49" spans="1:28" ht="62.25" customHeight="1">
      <c r="A49" s="135"/>
      <c r="B49" s="156"/>
      <c r="C49" s="122"/>
      <c r="D49" s="155"/>
      <c r="E49" s="67"/>
      <c r="F49" s="155"/>
      <c r="G49" s="72"/>
      <c r="H49" s="72"/>
      <c r="I49" s="71"/>
      <c r="J49" s="139"/>
      <c r="K49" s="138"/>
      <c r="L49" s="138"/>
      <c r="M49" s="138"/>
      <c r="N49" s="136"/>
      <c r="O49" s="138"/>
      <c r="P49" s="136"/>
      <c r="Q49" s="137"/>
      <c r="R49" s="136"/>
      <c r="S49" s="136"/>
      <c r="T49" s="136"/>
      <c r="U49" s="135"/>
      <c r="V49" s="154"/>
      <c r="W49" s="153"/>
      <c r="X49" s="152"/>
      <c r="Y49" s="81"/>
      <c r="Z49" s="81"/>
      <c r="AA49" s="59"/>
      <c r="AB49" s="81"/>
    </row>
    <row r="50" spans="1:28" s="149" customFormat="1" ht="51.75" customHeight="1">
      <c r="A50" s="119"/>
      <c r="B50" s="110"/>
      <c r="C50" s="122"/>
      <c r="D50" s="94"/>
      <c r="E50" s="67"/>
      <c r="F50" s="94"/>
      <c r="G50" s="72"/>
      <c r="H50" s="72"/>
      <c r="I50" s="71"/>
      <c r="J50" s="139"/>
      <c r="K50" s="138"/>
      <c r="L50" s="138"/>
      <c r="M50" s="138"/>
      <c r="N50" s="136"/>
      <c r="O50" s="138"/>
      <c r="P50" s="136"/>
      <c r="Q50" s="137"/>
      <c r="R50" s="136"/>
      <c r="S50" s="136"/>
      <c r="T50" s="136"/>
      <c r="U50" s="135"/>
      <c r="V50" s="134"/>
      <c r="W50" s="133"/>
      <c r="X50" s="132"/>
      <c r="Y50" s="150"/>
      <c r="Z50" s="150"/>
      <c r="AA50" s="151"/>
      <c r="AB50" s="150"/>
    </row>
    <row r="51" spans="1:28" ht="58.5" customHeight="1">
      <c r="A51" s="105"/>
      <c r="B51" s="108"/>
      <c r="C51" s="122"/>
      <c r="D51" s="73"/>
      <c r="E51" s="67"/>
      <c r="F51" s="73"/>
      <c r="G51" s="72"/>
      <c r="H51" s="72"/>
      <c r="I51" s="71"/>
      <c r="J51" s="107"/>
      <c r="K51" s="24"/>
      <c r="L51" s="24"/>
      <c r="M51" s="24"/>
      <c r="N51" s="21"/>
      <c r="O51" s="24"/>
      <c r="P51" s="21"/>
      <c r="Q51" s="106"/>
      <c r="R51" s="21"/>
      <c r="S51" s="21"/>
      <c r="T51" s="21"/>
      <c r="U51" s="105"/>
      <c r="V51" s="130"/>
      <c r="W51" s="129"/>
      <c r="X51" s="128"/>
      <c r="Y51" s="81"/>
      <c r="Z51" s="81"/>
      <c r="AA51" s="59"/>
      <c r="AB51" s="81"/>
    </row>
    <row r="52" spans="1:28" ht="54.75" customHeight="1">
      <c r="A52" s="119"/>
      <c r="B52" s="110"/>
      <c r="C52" s="63"/>
      <c r="D52" s="94"/>
      <c r="E52" s="67"/>
      <c r="F52" s="94"/>
      <c r="G52" s="72"/>
      <c r="H52" s="72"/>
      <c r="I52" s="71"/>
      <c r="J52" s="118"/>
      <c r="K52" s="37"/>
      <c r="L52" s="37"/>
      <c r="M52" s="37"/>
      <c r="N52" s="147"/>
      <c r="O52" s="37"/>
      <c r="P52" s="147"/>
      <c r="Q52" s="148"/>
      <c r="R52" s="34"/>
      <c r="S52" s="147"/>
      <c r="T52" s="147"/>
      <c r="U52" s="116"/>
      <c r="V52" s="146"/>
      <c r="W52" s="145"/>
      <c r="X52" s="144"/>
      <c r="Y52" s="81"/>
      <c r="Z52" s="81"/>
      <c r="AA52" s="59"/>
      <c r="AB52" s="81"/>
    </row>
    <row r="53" spans="1:28" s="111" customFormat="1" ht="54" customHeight="1">
      <c r="A53" s="105"/>
      <c r="B53" s="108"/>
      <c r="C53" s="28"/>
      <c r="D53" s="73"/>
      <c r="E53" s="131"/>
      <c r="F53" s="73"/>
      <c r="G53" s="72"/>
      <c r="H53" s="72"/>
      <c r="I53" s="71"/>
      <c r="J53" s="107"/>
      <c r="K53" s="24"/>
      <c r="L53" s="24"/>
      <c r="M53" s="24"/>
      <c r="N53" s="21"/>
      <c r="O53" s="24"/>
      <c r="P53" s="21"/>
      <c r="Q53" s="106"/>
      <c r="R53" s="21"/>
      <c r="S53" s="21"/>
      <c r="T53" s="21"/>
      <c r="U53" s="105"/>
      <c r="V53" s="143"/>
      <c r="W53" s="128"/>
      <c r="X53" s="142"/>
      <c r="Y53" s="112"/>
      <c r="Z53" s="112"/>
      <c r="AA53" s="112"/>
      <c r="AB53" s="112"/>
    </row>
    <row r="54" spans="1:28" s="16" customFormat="1" ht="63" customHeight="1">
      <c r="A54" s="119"/>
      <c r="B54" s="110"/>
      <c r="C54" s="122"/>
      <c r="D54" s="73"/>
      <c r="E54" s="67"/>
      <c r="F54" s="94"/>
      <c r="G54" s="72"/>
      <c r="H54" s="72"/>
      <c r="I54" s="71"/>
      <c r="J54" s="118"/>
      <c r="K54" s="37"/>
      <c r="L54" s="37"/>
      <c r="M54" s="37"/>
      <c r="N54" s="34"/>
      <c r="O54" s="37"/>
      <c r="P54" s="34"/>
      <c r="Q54" s="117"/>
      <c r="R54" s="34"/>
      <c r="S54" s="34"/>
      <c r="T54" s="34"/>
      <c r="U54" s="116"/>
      <c r="V54" s="134"/>
      <c r="W54" s="134"/>
      <c r="X54" s="134"/>
      <c r="Y54" s="102"/>
      <c r="Z54" s="102"/>
      <c r="AA54" s="59"/>
      <c r="AB54" s="102"/>
    </row>
    <row r="55" spans="1:28" s="111" customFormat="1" ht="72" customHeight="1">
      <c r="A55" s="105"/>
      <c r="B55" s="108"/>
      <c r="C55" s="75"/>
      <c r="D55" s="73"/>
      <c r="E55" s="131"/>
      <c r="F55" s="73"/>
      <c r="G55" s="72"/>
      <c r="H55" s="72"/>
      <c r="I55" s="71"/>
      <c r="J55" s="107"/>
      <c r="K55" s="24"/>
      <c r="L55" s="24"/>
      <c r="M55" s="24"/>
      <c r="N55" s="21"/>
      <c r="O55" s="24"/>
      <c r="P55" s="21"/>
      <c r="Q55" s="106"/>
      <c r="R55" s="21"/>
      <c r="S55" s="21"/>
      <c r="T55" s="21"/>
      <c r="U55" s="105"/>
      <c r="V55" s="130"/>
      <c r="W55" s="130"/>
      <c r="X55" s="130"/>
      <c r="Y55" s="112"/>
      <c r="Z55" s="112"/>
      <c r="AA55" s="113"/>
      <c r="AB55" s="112"/>
    </row>
    <row r="56" spans="1:28" ht="83.25" customHeight="1">
      <c r="A56" s="119"/>
      <c r="B56" s="110"/>
      <c r="C56" s="75"/>
      <c r="D56" s="94"/>
      <c r="E56" s="141"/>
      <c r="F56" s="94"/>
      <c r="G56" s="72"/>
      <c r="H56" s="72"/>
      <c r="I56" s="71"/>
      <c r="J56" s="118"/>
      <c r="K56" s="37"/>
      <c r="L56" s="37"/>
      <c r="M56" s="37"/>
      <c r="N56" s="34"/>
      <c r="O56" s="37"/>
      <c r="P56" s="34"/>
      <c r="Q56" s="117"/>
      <c r="R56" s="34"/>
      <c r="S56" s="34"/>
      <c r="T56" s="34"/>
      <c r="U56" s="116"/>
      <c r="V56" s="134"/>
      <c r="W56" s="134"/>
      <c r="X56" s="134"/>
      <c r="Y56" s="81"/>
      <c r="Z56" s="81"/>
      <c r="AA56" s="59"/>
      <c r="AB56" s="81"/>
    </row>
    <row r="57" spans="1:28" s="16" customFormat="1" ht="72.75" customHeight="1">
      <c r="A57" s="119"/>
      <c r="B57" s="110"/>
      <c r="C57" s="75"/>
      <c r="D57" s="94"/>
      <c r="E57" s="67"/>
      <c r="F57" s="94"/>
      <c r="G57" s="72"/>
      <c r="H57" s="72"/>
      <c r="I57" s="71"/>
      <c r="J57" s="118"/>
      <c r="K57" s="37"/>
      <c r="L57" s="37"/>
      <c r="M57" s="37"/>
      <c r="N57" s="34"/>
      <c r="O57" s="37"/>
      <c r="P57" s="34"/>
      <c r="Q57" s="117"/>
      <c r="R57" s="34"/>
      <c r="S57" s="34"/>
      <c r="T57" s="34"/>
      <c r="U57" s="116"/>
      <c r="V57" s="140"/>
      <c r="W57" s="140"/>
      <c r="X57" s="140"/>
      <c r="Y57" s="102"/>
      <c r="Z57" s="102"/>
      <c r="AA57" s="59"/>
      <c r="AB57" s="102"/>
    </row>
    <row r="58" spans="1:28" ht="81" customHeight="1">
      <c r="A58" s="105"/>
      <c r="B58" s="108"/>
      <c r="C58" s="75"/>
      <c r="D58" s="73"/>
      <c r="E58" s="131"/>
      <c r="F58" s="73"/>
      <c r="G58" s="72"/>
      <c r="H58" s="72"/>
      <c r="I58" s="71"/>
      <c r="J58" s="107"/>
      <c r="K58" s="24"/>
      <c r="L58" s="24"/>
      <c r="M58" s="24"/>
      <c r="N58" s="21"/>
      <c r="O58" s="24"/>
      <c r="P58" s="21"/>
      <c r="Q58" s="106"/>
      <c r="R58" s="21"/>
      <c r="S58" s="21"/>
      <c r="T58" s="21"/>
      <c r="U58" s="105"/>
      <c r="V58" s="130"/>
      <c r="W58" s="130"/>
      <c r="X58" s="130"/>
      <c r="Y58" s="81"/>
      <c r="Z58" s="81"/>
      <c r="AA58" s="59"/>
      <c r="AB58" s="81"/>
    </row>
    <row r="59" spans="1:28" ht="33" customHeight="1">
      <c r="A59" s="119"/>
      <c r="B59" s="110"/>
      <c r="C59" s="122"/>
      <c r="D59" s="94"/>
      <c r="E59" s="67"/>
      <c r="F59" s="94"/>
      <c r="G59" s="62"/>
      <c r="H59" s="62"/>
      <c r="I59" s="99"/>
      <c r="J59" s="127"/>
      <c r="K59" s="37"/>
      <c r="L59" s="37"/>
      <c r="M59" s="37"/>
      <c r="N59" s="34"/>
      <c r="O59" s="37"/>
      <c r="P59" s="34"/>
      <c r="Q59" s="117"/>
      <c r="R59" s="34"/>
      <c r="S59" s="34"/>
      <c r="T59" s="34"/>
      <c r="U59" s="116"/>
      <c r="V59" s="120"/>
      <c r="W59" s="126"/>
      <c r="X59" s="120"/>
      <c r="Y59" s="81"/>
      <c r="Z59" s="81"/>
      <c r="AA59" s="59"/>
      <c r="AB59" s="81"/>
    </row>
    <row r="60" spans="1:28" s="16" customFormat="1" ht="36.75" customHeight="1">
      <c r="A60" s="119"/>
      <c r="B60" s="110"/>
      <c r="C60" s="122"/>
      <c r="D60" s="94"/>
      <c r="E60" s="121"/>
      <c r="F60" s="94"/>
      <c r="G60" s="62"/>
      <c r="H60" s="62"/>
      <c r="I60" s="99"/>
      <c r="J60" s="118"/>
      <c r="K60" s="37"/>
      <c r="L60" s="37"/>
      <c r="M60" s="37"/>
      <c r="N60" s="34"/>
      <c r="O60" s="37"/>
      <c r="P60" s="34"/>
      <c r="Q60" s="117"/>
      <c r="R60" s="34"/>
      <c r="S60" s="34"/>
      <c r="T60" s="34"/>
      <c r="U60" s="116"/>
      <c r="V60" s="115"/>
      <c r="W60" s="125"/>
      <c r="X60" s="115"/>
      <c r="Y60" s="102"/>
      <c r="Z60" s="102"/>
      <c r="AA60" s="59"/>
      <c r="AB60" s="102"/>
    </row>
    <row r="61" spans="1:28" s="16" customFormat="1" ht="30.75" customHeight="1">
      <c r="A61" s="119"/>
      <c r="B61" s="110"/>
      <c r="C61" s="122"/>
      <c r="D61" s="94"/>
      <c r="E61" s="121"/>
      <c r="F61" s="94"/>
      <c r="G61" s="62"/>
      <c r="H61" s="62"/>
      <c r="I61" s="99"/>
      <c r="J61" s="118"/>
      <c r="K61" s="37"/>
      <c r="L61" s="37"/>
      <c r="M61" s="37"/>
      <c r="N61" s="34"/>
      <c r="O61" s="37"/>
      <c r="P61" s="34"/>
      <c r="Q61" s="117"/>
      <c r="R61" s="34"/>
      <c r="S61" s="34"/>
      <c r="T61" s="34"/>
      <c r="U61" s="116"/>
      <c r="V61" s="115"/>
      <c r="W61" s="125"/>
      <c r="X61" s="115"/>
      <c r="Y61" s="102"/>
      <c r="Z61" s="102"/>
      <c r="AA61" s="59"/>
      <c r="AB61" s="102"/>
    </row>
    <row r="62" spans="1:28" ht="46.5" customHeight="1">
      <c r="A62" s="105"/>
      <c r="B62" s="110"/>
      <c r="C62" s="122"/>
      <c r="D62" s="73"/>
      <c r="E62" s="67"/>
      <c r="F62" s="73"/>
      <c r="G62" s="62"/>
      <c r="H62" s="62"/>
      <c r="I62" s="71"/>
      <c r="J62" s="107"/>
      <c r="K62" s="24"/>
      <c r="L62" s="24"/>
      <c r="M62" s="24"/>
      <c r="N62" s="21"/>
      <c r="O62" s="24"/>
      <c r="P62" s="21"/>
      <c r="Q62" s="106"/>
      <c r="R62" s="21"/>
      <c r="S62" s="21"/>
      <c r="T62" s="21"/>
      <c r="U62" s="105"/>
      <c r="V62" s="115"/>
      <c r="W62" s="125"/>
      <c r="X62" s="115"/>
      <c r="Y62" s="81"/>
      <c r="Z62" s="81"/>
      <c r="AA62" s="59"/>
      <c r="AB62" s="81"/>
    </row>
    <row r="63" spans="1:28" ht="45.75" customHeight="1">
      <c r="A63" s="119"/>
      <c r="B63" s="110">
        <f>B62</f>
        <v>0</v>
      </c>
      <c r="C63" s="122">
        <f>'[1]COMISIONES 2015'!C83</f>
        <v>0</v>
      </c>
      <c r="D63" s="94" t="s">
        <v>3</v>
      </c>
      <c r="E63" s="121">
        <f>E62</f>
        <v>0</v>
      </c>
      <c r="F63" s="94">
        <v>500</v>
      </c>
      <c r="G63" s="62">
        <f>'[1]COMISIONES 2015'!F83</f>
        <v>0</v>
      </c>
      <c r="H63" s="62">
        <f>'[1]COMISIONES 2015'!E71</f>
        <v>0</v>
      </c>
      <c r="I63" s="99">
        <f>SUM(G63:H63)</f>
        <v>0</v>
      </c>
      <c r="J63" s="139"/>
      <c r="K63" s="138"/>
      <c r="L63" s="138"/>
      <c r="M63" s="138"/>
      <c r="N63" s="136"/>
      <c r="O63" s="138"/>
      <c r="P63" s="136"/>
      <c r="Q63" s="137"/>
      <c r="R63" s="136"/>
      <c r="S63" s="136"/>
      <c r="T63" s="136"/>
      <c r="U63" s="135"/>
      <c r="V63" s="134"/>
      <c r="W63" s="133"/>
      <c r="X63" s="132"/>
      <c r="Y63" s="81"/>
      <c r="Z63" s="81"/>
      <c r="AA63" s="59"/>
      <c r="AB63" s="81"/>
    </row>
    <row r="64" spans="1:28" s="111" customFormat="1" ht="54.75" customHeight="1">
      <c r="A64" s="105"/>
      <c r="B64" s="108">
        <f>B63</f>
        <v>0</v>
      </c>
      <c r="C64" s="122">
        <f>'[1]COMISIONES 2015'!C84</f>
        <v>0</v>
      </c>
      <c r="D64" s="73" t="s">
        <v>3</v>
      </c>
      <c r="E64" s="131">
        <f>E63</f>
        <v>0</v>
      </c>
      <c r="F64" s="73">
        <v>500</v>
      </c>
      <c r="G64" s="62">
        <f>'[1]COMISIONES 2015'!F84</f>
        <v>0</v>
      </c>
      <c r="H64" s="62">
        <f>'[1]COMISIONES 2015'!E72</f>
        <v>0</v>
      </c>
      <c r="I64" s="71">
        <f>SUM(G64:H64)</f>
        <v>0</v>
      </c>
      <c r="J64" s="107"/>
      <c r="K64" s="24"/>
      <c r="L64" s="24"/>
      <c r="M64" s="24"/>
      <c r="N64" s="21"/>
      <c r="O64" s="24"/>
      <c r="P64" s="21"/>
      <c r="Q64" s="106"/>
      <c r="R64" s="21"/>
      <c r="S64" s="21"/>
      <c r="T64" s="21"/>
      <c r="U64" s="105"/>
      <c r="V64" s="130"/>
      <c r="W64" s="129"/>
      <c r="X64" s="128"/>
      <c r="Y64" s="112"/>
      <c r="Z64" s="112"/>
      <c r="AA64" s="113"/>
      <c r="AB64" s="112"/>
    </row>
    <row r="65" spans="1:41" ht="93.75" customHeight="1">
      <c r="A65" s="119"/>
      <c r="B65" s="110">
        <f>'[1]COMISIONES 2015'!B85</f>
        <v>0</v>
      </c>
      <c r="C65" s="122">
        <f>'[1]COMISIONES 2015'!C85</f>
        <v>0</v>
      </c>
      <c r="D65" s="94" t="s">
        <v>5</v>
      </c>
      <c r="E65" s="67" t="str">
        <f>CONCATENATE('[1]COMISIONES 2015'!R85:R85, '[1]COMISIONES 2015'!P85:P85,  '[1]COMISIONES 2015'!B85)</f>
        <v xml:space="preserve">  DESINSTALAR ANTENAS PARABOLICAS Y EQUIPOS DE INTERNET SATELITAL PARA SU CONCENTRACION Y RESGUARDO EN ALMACEN DE TRS EN HERMOSILLO. DICHOS EQUIPOS ESTUVIERON OPERANDO MEDIANTE CONTRATO DE SERVICIO SATELITAL CON LA EMPRESA ENLACES INTEGRA, EL CUAL SE CANCELO A MITAD DEL AÑO 2013 CON LA PUESTA EN OPERACION DE LA NUEVA RED RURAL DE TECNOLOGIAS DE LA INFORMACION Y COMUNICACIONES.</v>
      </c>
      <c r="F65" s="94">
        <v>1000</v>
      </c>
      <c r="G65" s="62">
        <f>'[1]COMISIONES 2015'!F85</f>
        <v>0</v>
      </c>
      <c r="H65" s="62">
        <f>H64</f>
        <v>0</v>
      </c>
      <c r="I65" s="99">
        <f>SUM(G65:H65)</f>
        <v>0</v>
      </c>
      <c r="J65" s="127"/>
      <c r="K65" s="37"/>
      <c r="L65" s="37"/>
      <c r="M65" s="37"/>
      <c r="N65" s="34"/>
      <c r="O65" s="37"/>
      <c r="P65" s="34"/>
      <c r="Q65" s="117"/>
      <c r="R65" s="34"/>
      <c r="S65" s="34"/>
      <c r="T65" s="34"/>
      <c r="U65" s="116"/>
      <c r="V65" s="120"/>
      <c r="W65" s="126"/>
      <c r="X65" s="120"/>
      <c r="Y65" s="81"/>
      <c r="Z65" s="81"/>
      <c r="AA65" s="59"/>
      <c r="AB65" s="81"/>
    </row>
    <row r="66" spans="1:41" s="16" customFormat="1" ht="92.25" customHeight="1">
      <c r="A66" s="119"/>
      <c r="B66" s="110">
        <f>B65</f>
        <v>0</v>
      </c>
      <c r="C66" s="122">
        <f>'[1]COMISIONES 2015'!C86</f>
        <v>0</v>
      </c>
      <c r="D66" s="94" t="s">
        <v>3</v>
      </c>
      <c r="E66" s="121" t="str">
        <f>E65</f>
        <v xml:space="preserve">  DESINSTALAR ANTENAS PARABOLICAS Y EQUIPOS DE INTERNET SATELITAL PARA SU CONCENTRACION Y RESGUARDO EN ALMACEN DE TRS EN HERMOSILLO. DICHOS EQUIPOS ESTUVIERON OPERANDO MEDIANTE CONTRATO DE SERVICIO SATELITAL CON LA EMPRESA ENLACES INTEGRA, EL CUAL SE CANCELO A MITAD DEL AÑO 2013 CON LA PUESTA EN OPERACION DE LA NUEVA RED RURAL DE TECNOLOGIAS DE LA INFORMACION Y COMUNICACIONES.</v>
      </c>
      <c r="F66" s="94">
        <v>750</v>
      </c>
      <c r="G66" s="62">
        <f>'[1]COMISIONES 2015'!F86</f>
        <v>0</v>
      </c>
      <c r="H66" s="62">
        <f>'[1]COMISIONES 2015'!E68</f>
        <v>0</v>
      </c>
      <c r="I66" s="99">
        <f>SUM(G66:H66)</f>
        <v>0</v>
      </c>
      <c r="J66" s="118"/>
      <c r="K66" s="37"/>
      <c r="L66" s="37"/>
      <c r="M66" s="37"/>
      <c r="N66" s="34"/>
      <c r="O66" s="37"/>
      <c r="P66" s="34"/>
      <c r="Q66" s="117"/>
      <c r="R66" s="34"/>
      <c r="S66" s="34"/>
      <c r="T66" s="34"/>
      <c r="U66" s="116"/>
      <c r="V66" s="115"/>
      <c r="W66" s="125"/>
      <c r="X66" s="115"/>
      <c r="Y66" s="102"/>
      <c r="Z66" s="102"/>
      <c r="AA66" s="59"/>
      <c r="AB66" s="102"/>
    </row>
    <row r="67" spans="1:41" s="16" customFormat="1" ht="45.75" customHeight="1">
      <c r="A67" s="119"/>
      <c r="B67" s="110">
        <f>'[1]COMISIONES 2015'!B87</f>
        <v>0</v>
      </c>
      <c r="C67" s="122">
        <f>'[1]COMISIONES 2015'!C87</f>
        <v>0</v>
      </c>
      <c r="D67" s="94" t="s">
        <v>5</v>
      </c>
      <c r="E67" s="67" t="str">
        <f>CONCATENATE('[1]COMISIONES 2015'!R87:R87, '[1]COMISIONES 2015'!P87:P87,  '[1]COMISIONES 2015'!B87)</f>
        <v xml:space="preserve">  MANTENIMIENTO CORRECTIVO A REPETIDOR DE INTERNET (NODO) DE MASIACA.</v>
      </c>
      <c r="F67" s="94">
        <v>1000</v>
      </c>
      <c r="G67" s="62">
        <f>'[1]COMISIONES 2015'!G87</f>
        <v>0</v>
      </c>
      <c r="H67" s="62">
        <v>0</v>
      </c>
      <c r="I67" s="99">
        <f>SUM(G67:H67)</f>
        <v>0</v>
      </c>
      <c r="J67" s="118"/>
      <c r="K67" s="37"/>
      <c r="L67" s="37"/>
      <c r="M67" s="37"/>
      <c r="N67" s="34"/>
      <c r="O67" s="37"/>
      <c r="P67" s="34"/>
      <c r="Q67" s="117"/>
      <c r="R67" s="34"/>
      <c r="S67" s="34"/>
      <c r="T67" s="34"/>
      <c r="U67" s="116"/>
      <c r="V67" s="115"/>
      <c r="W67" s="125"/>
      <c r="X67" s="115"/>
      <c r="Y67" s="102"/>
      <c r="Z67" s="102"/>
      <c r="AA67" s="59"/>
      <c r="AB67" s="102"/>
    </row>
    <row r="68" spans="1:41" s="111" customFormat="1" ht="39.75" customHeight="1">
      <c r="A68" s="105"/>
      <c r="B68" s="108">
        <f>B67</f>
        <v>0</v>
      </c>
      <c r="C68" s="122">
        <f>'[1]COMISIONES 2015'!C88</f>
        <v>0</v>
      </c>
      <c r="D68" s="73" t="s">
        <v>3</v>
      </c>
      <c r="E68" s="67" t="str">
        <f>E67</f>
        <v xml:space="preserve">  MANTENIMIENTO CORRECTIVO A REPETIDOR DE INTERNET (NODO) DE MASIACA.</v>
      </c>
      <c r="F68" s="73">
        <v>500</v>
      </c>
      <c r="G68" s="62">
        <f>'[1]COMISIONES 2015'!G88</f>
        <v>0</v>
      </c>
      <c r="H68" s="72">
        <v>0</v>
      </c>
      <c r="I68" s="71">
        <f>SUM(G68:H68)</f>
        <v>0</v>
      </c>
      <c r="J68" s="107"/>
      <c r="K68" s="24"/>
      <c r="L68" s="24"/>
      <c r="M68" s="24"/>
      <c r="N68" s="21"/>
      <c r="O68" s="24"/>
      <c r="P68" s="21"/>
      <c r="Q68" s="106"/>
      <c r="R68" s="21"/>
      <c r="S68" s="21"/>
      <c r="T68" s="21"/>
      <c r="U68" s="105"/>
      <c r="V68" s="114"/>
      <c r="W68" s="124"/>
      <c r="X68" s="114"/>
      <c r="Y68" s="112"/>
      <c r="Z68" s="112"/>
      <c r="AA68" s="59"/>
      <c r="AB68" s="102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s="111" customFormat="1" ht="64.5" customHeight="1">
      <c r="A69" s="105"/>
      <c r="B69" s="108">
        <f>'[1]COMISIONES 2015'!B89</f>
        <v>0</v>
      </c>
      <c r="C69" s="122">
        <f>'[1]COMISIONES 2015'!C89</f>
        <v>0</v>
      </c>
      <c r="D69" s="94" t="s">
        <v>5</v>
      </c>
      <c r="E69" s="67" t="str">
        <f>CONCATENATE('[1]COMISIONES 2015'!R89:R89, '[1]COMISIONES 2015'!P89:P89,  '[1]COMISIONES 2015'!B89)</f>
        <v xml:space="preserve">  EFECTUAR MANTENIMIENTO CORRECTIVO A REPETIDOR DE INTERNET EN CERRO NAHUILA.</v>
      </c>
      <c r="F69" s="73">
        <v>1000</v>
      </c>
      <c r="G69" s="62">
        <f>'[1]COMISIONES 2015'!G89</f>
        <v>0</v>
      </c>
      <c r="H69" s="72">
        <v>0</v>
      </c>
      <c r="I69" s="71">
        <f>SUM(G69:H69)</f>
        <v>0</v>
      </c>
      <c r="J69" s="107"/>
      <c r="K69" s="24"/>
      <c r="L69" s="24"/>
      <c r="M69" s="24"/>
      <c r="N69" s="21"/>
      <c r="O69" s="24"/>
      <c r="P69" s="21"/>
      <c r="Q69" s="106"/>
      <c r="R69" s="21"/>
      <c r="S69" s="21"/>
      <c r="T69" s="21"/>
      <c r="U69" s="105"/>
      <c r="V69" s="104"/>
      <c r="W69" s="123"/>
      <c r="X69" s="123"/>
      <c r="Y69" s="112"/>
      <c r="Z69" s="112"/>
      <c r="AA69" s="59"/>
      <c r="AB69" s="102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58.5" customHeight="1">
      <c r="A70" s="95"/>
      <c r="B70" s="65">
        <f>B69</f>
        <v>0</v>
      </c>
      <c r="C70" s="122">
        <f>'[1]COMISIONES 2015'!C90</f>
        <v>0</v>
      </c>
      <c r="D70" s="94" t="s">
        <v>3</v>
      </c>
      <c r="E70" s="67" t="str">
        <f>E69</f>
        <v xml:space="preserve">  EFECTUAR MANTENIMIENTO CORRECTIVO A REPETIDOR DE INTERNET EN CERRO NAHUILA.</v>
      </c>
      <c r="F70" s="94">
        <v>500</v>
      </c>
      <c r="G70" s="62">
        <f>'[1]COMISIONES 2015'!G90</f>
        <v>0</v>
      </c>
      <c r="H70" s="72">
        <v>0</v>
      </c>
      <c r="I70" s="71">
        <f>SUM(G70:H70)</f>
        <v>0</v>
      </c>
      <c r="J70" s="93"/>
      <c r="K70" s="54"/>
      <c r="L70" s="54"/>
      <c r="M70" s="54"/>
      <c r="N70" s="91"/>
      <c r="O70" s="54"/>
      <c r="P70" s="91"/>
      <c r="Q70" s="92"/>
      <c r="R70" s="91"/>
      <c r="S70" s="91"/>
      <c r="T70" s="91"/>
      <c r="U70" s="90"/>
      <c r="V70" s="89"/>
      <c r="W70" s="88"/>
      <c r="X70" s="88"/>
      <c r="Y70" s="81"/>
      <c r="Z70" s="81"/>
      <c r="AA70" s="59"/>
      <c r="AB70" s="81"/>
    </row>
    <row r="71" spans="1:41" ht="55.5" customHeight="1">
      <c r="A71" s="95"/>
      <c r="B71" s="65">
        <f>'[1]COMISIONES 2015'!B91</f>
        <v>0</v>
      </c>
      <c r="C71" s="122">
        <f>'[1]COMISIONES 2015'!C91</f>
        <v>0</v>
      </c>
      <c r="D71" s="94" t="s">
        <v>6</v>
      </c>
      <c r="E71" s="67" t="str">
        <f>CONCATENATE('[1]COMISIONES 2015'!R91:R91, '[1]COMISIONES 2015'!P91:P91,  '[1]COMISIONES 2015'!B91)</f>
        <v xml:space="preserve">   REALIZAR EL MANTENIMIENTO CORRECTIVO AL REPETIDOR DE LA RED RURAL DE TECNOLOGIAS DE LA INFORMACION Y COMUNICACIONES UBICADO ENE L SITIO REPETIDOR EL PINALITO.</v>
      </c>
      <c r="F71" s="94">
        <v>750</v>
      </c>
      <c r="G71" s="62">
        <f>'[1]COMISIONES 2015'!G91</f>
        <v>0</v>
      </c>
      <c r="H71" s="72">
        <v>0</v>
      </c>
      <c r="I71" s="71">
        <f>SUM(G71:H71)</f>
        <v>0</v>
      </c>
      <c r="J71" s="87"/>
      <c r="K71" s="72"/>
      <c r="L71" s="72"/>
      <c r="M71" s="72"/>
      <c r="N71" s="85"/>
      <c r="O71" s="72"/>
      <c r="P71" s="85"/>
      <c r="Q71" s="86"/>
      <c r="R71" s="85"/>
      <c r="S71" s="85"/>
      <c r="T71" s="85"/>
      <c r="U71" s="76"/>
      <c r="V71" s="84"/>
      <c r="W71" s="83"/>
      <c r="X71" s="83"/>
      <c r="Y71" s="81"/>
      <c r="Z71" s="81"/>
      <c r="AA71" s="59"/>
      <c r="AB71" s="81"/>
    </row>
    <row r="72" spans="1:41" s="16" customFormat="1" ht="57.75" customHeight="1">
      <c r="A72" s="119"/>
      <c r="B72" s="110">
        <f>B71</f>
        <v>0</v>
      </c>
      <c r="C72" s="122">
        <f>'[1]COMISIONES 2015'!C92</f>
        <v>0</v>
      </c>
      <c r="D72" s="94" t="s">
        <v>3</v>
      </c>
      <c r="E72" s="121" t="str">
        <f>E71</f>
        <v xml:space="preserve">   REALIZAR EL MANTENIMIENTO CORRECTIVO AL REPETIDOR DE LA RED RURAL DE TECNOLOGIAS DE LA INFORMACION Y COMUNICACIONES UBICADO ENE L SITIO REPETIDOR EL PINALITO.</v>
      </c>
      <c r="F72" s="94">
        <v>500</v>
      </c>
      <c r="G72" s="62">
        <f>'[1]COMISIONES 2015'!G92</f>
        <v>0</v>
      </c>
      <c r="H72" s="72">
        <v>0</v>
      </c>
      <c r="I72" s="71">
        <f>SUM(G72:H72)</f>
        <v>0</v>
      </c>
      <c r="J72" s="118"/>
      <c r="K72" s="37"/>
      <c r="L72" s="37"/>
      <c r="M72" s="37"/>
      <c r="N72" s="34"/>
      <c r="O72" s="37"/>
      <c r="P72" s="34"/>
      <c r="Q72" s="117"/>
      <c r="R72" s="34"/>
      <c r="S72" s="34"/>
      <c r="T72" s="34"/>
      <c r="U72" s="116"/>
      <c r="V72" s="120"/>
      <c r="W72" s="120"/>
      <c r="X72" s="120"/>
      <c r="Y72" s="102"/>
      <c r="Z72" s="102"/>
      <c r="AA72" s="59"/>
      <c r="AB72" s="102"/>
    </row>
    <row r="73" spans="1:41" s="16" customFormat="1" ht="52.5" customHeight="1">
      <c r="A73" s="119"/>
      <c r="B73" s="110">
        <f>'[1]COMISIONES 2015'!B93</f>
        <v>0</v>
      </c>
      <c r="C73" s="75">
        <f>'[1]COMISIONES 2015'!C93</f>
        <v>0</v>
      </c>
      <c r="D73" s="94" t="s">
        <v>6</v>
      </c>
      <c r="E73" s="67" t="str">
        <f>CONCATENATE('[1]COMISIONES 2015'!R93:R93, '[1]COMISIONES 2015'!P93:P93,  '[1]COMISIONES 2015'!B93)</f>
        <v xml:space="preserve">   REALIZAR MANTENIMIENTO CORRECTIVO AL SISTEMA DE ENLACE PARA EL SERVICIO DE INTERNET DE LA ESCUELA DE CECYTES DE SANTA MARIA DEL BURUAJE.</v>
      </c>
      <c r="F73" s="94">
        <v>750</v>
      </c>
      <c r="G73" s="62">
        <f>'[1]COMISIONES 2015'!G93</f>
        <v>0</v>
      </c>
      <c r="H73" s="72">
        <v>0</v>
      </c>
      <c r="I73" s="71">
        <f>SUM(G73:H73)</f>
        <v>0</v>
      </c>
      <c r="J73" s="118"/>
      <c r="K73" s="37"/>
      <c r="L73" s="37"/>
      <c r="M73" s="37"/>
      <c r="N73" s="34"/>
      <c r="O73" s="37"/>
      <c r="P73" s="34"/>
      <c r="Q73" s="117"/>
      <c r="R73" s="34"/>
      <c r="S73" s="34"/>
      <c r="T73" s="34"/>
      <c r="U73" s="116"/>
      <c r="V73" s="115"/>
      <c r="W73" s="115"/>
      <c r="X73" s="115"/>
      <c r="Y73" s="102"/>
      <c r="Z73" s="102"/>
      <c r="AA73" s="59"/>
      <c r="AB73" s="102"/>
    </row>
    <row r="74" spans="1:41" s="111" customFormat="1" ht="51" customHeight="1">
      <c r="A74" s="105"/>
      <c r="B74" s="108">
        <f>B73</f>
        <v>0</v>
      </c>
      <c r="C74" s="75">
        <f>'[1]COMISIONES 2015'!C94</f>
        <v>0</v>
      </c>
      <c r="D74" s="73" t="s">
        <v>3</v>
      </c>
      <c r="E74" s="67" t="str">
        <f>E73</f>
        <v xml:space="preserve">   REALIZAR MANTENIMIENTO CORRECTIVO AL SISTEMA DE ENLACE PARA EL SERVICIO DE INTERNET DE LA ESCUELA DE CECYTES DE SANTA MARIA DEL BURUAJE.</v>
      </c>
      <c r="F74" s="73">
        <v>500</v>
      </c>
      <c r="G74" s="62">
        <f>'[1]COMISIONES 2015'!G94</f>
        <v>0</v>
      </c>
      <c r="H74" s="72">
        <v>0</v>
      </c>
      <c r="I74" s="71">
        <f>SUM(G74:H74)</f>
        <v>0</v>
      </c>
      <c r="J74" s="107"/>
      <c r="K74" s="24"/>
      <c r="L74" s="24"/>
      <c r="M74" s="24"/>
      <c r="N74" s="21"/>
      <c r="O74" s="24"/>
      <c r="P74" s="21"/>
      <c r="Q74" s="106"/>
      <c r="R74" s="21"/>
      <c r="S74" s="21"/>
      <c r="T74" s="21"/>
      <c r="U74" s="105"/>
      <c r="V74" s="114"/>
      <c r="W74" s="114"/>
      <c r="X74" s="114"/>
      <c r="Y74" s="112"/>
      <c r="Z74" s="112"/>
      <c r="AA74" s="113"/>
      <c r="AB74" s="112"/>
    </row>
    <row r="75" spans="1:41" ht="49.5" customHeight="1">
      <c r="A75" s="76"/>
      <c r="B75" s="110">
        <f>'[1]COMISIONES 2015'!B95</f>
        <v>0</v>
      </c>
      <c r="C75" s="75">
        <f>'[1]COMISIONES 2015'!C95</f>
        <v>0</v>
      </c>
      <c r="D75" s="73" t="s">
        <v>3</v>
      </c>
      <c r="E75" s="67" t="str">
        <f>CONCATENATE('[1]COMISIONES 2015'!R95:R95, '[1]COMISIONES 2015'!P95:P95,  '[1]COMISIONES 2015'!B95)</f>
        <v xml:space="preserve">   ACUDIR A VALORAR SITUACION POR MOTIVO DE UN REPORTE RECIBIDO (DE UN PROVEEDOR DE SERVICIOS) DE LA OCURRENCIA DE ROBO GENERAL EN EL SITIO Y DE QUE NUESTRA CASETA DE EQUIPOS SE MOSTRABA VIOLENTADA.</v>
      </c>
      <c r="F75" s="73">
        <v>500</v>
      </c>
      <c r="G75" s="62">
        <f>'[1]COMISIONES 2015'!G95</f>
        <v>0</v>
      </c>
      <c r="H75" s="72">
        <v>0</v>
      </c>
      <c r="I75" s="71">
        <f>SUM(G75:H75)</f>
        <v>0</v>
      </c>
      <c r="J75" s="87"/>
      <c r="K75" s="72"/>
      <c r="L75" s="72"/>
      <c r="M75" s="72"/>
      <c r="N75" s="85"/>
      <c r="O75" s="72"/>
      <c r="P75" s="85"/>
      <c r="Q75" s="98"/>
      <c r="R75" s="85"/>
      <c r="S75" s="85"/>
      <c r="T75" s="85"/>
      <c r="U75" s="76"/>
      <c r="V75" s="97"/>
      <c r="W75" s="109"/>
      <c r="X75" s="109"/>
      <c r="Y75" s="81"/>
      <c r="Z75" s="81"/>
      <c r="AA75" s="59"/>
      <c r="AB75" s="81"/>
    </row>
    <row r="76" spans="1:41" s="16" customFormat="1" ht="61.5" customHeight="1">
      <c r="A76" s="105"/>
      <c r="B76" s="108">
        <f>'[1]COMISIONES 2015'!B96</f>
        <v>0</v>
      </c>
      <c r="C76" s="75">
        <f>'[1]COMISIONES 2015'!C96</f>
        <v>0</v>
      </c>
      <c r="D76" s="73" t="s">
        <v>6</v>
      </c>
      <c r="E76" s="67" t="str">
        <f>CONCATENATE('[1]COMISIONES 2015'!R96:R96, '[1]COMISIONES 2015'!P96:P96,  '[1]COMISIONES 2015'!B96)</f>
        <v xml:space="preserve">  REALIZAR MANTENIMIENTO CORRECTIVO AL REPETIDOR DE LA RED RURAL DE TECNOLOGIAS DE LA INFORMACIÓN Y COMUNICACIONES UBICADO EN EL SITIO REPETIDOR EL PINALITO EN CONTINUACIÓN DE COMISIÓN TRS-DA-2014-44</v>
      </c>
      <c r="F76" s="73">
        <v>750</v>
      </c>
      <c r="G76" s="62">
        <f>'[1]COMISIONES 2015'!G96</f>
        <v>0</v>
      </c>
      <c r="H76" s="72">
        <v>0</v>
      </c>
      <c r="I76" s="71">
        <f>SUM(G76:H76)</f>
        <v>0</v>
      </c>
      <c r="J76" s="107"/>
      <c r="K76" s="24"/>
      <c r="L76" s="24"/>
      <c r="M76" s="24"/>
      <c r="N76" s="21"/>
      <c r="O76" s="24"/>
      <c r="P76" s="21"/>
      <c r="Q76" s="106"/>
      <c r="R76" s="21"/>
      <c r="S76" s="21"/>
      <c r="T76" s="21"/>
      <c r="U76" s="105"/>
      <c r="V76" s="104"/>
      <c r="W76" s="103"/>
      <c r="X76" s="103"/>
      <c r="Y76" s="102"/>
      <c r="Z76" s="102"/>
      <c r="AA76" s="59"/>
      <c r="AB76" s="102"/>
    </row>
    <row r="77" spans="1:41" ht="55.5" customHeight="1">
      <c r="A77" s="76"/>
      <c r="B77" s="96">
        <f>B76</f>
        <v>0</v>
      </c>
      <c r="C77" s="75">
        <f>'[1]COMISIONES 2015'!C97</f>
        <v>0</v>
      </c>
      <c r="D77" s="73" t="s">
        <v>3</v>
      </c>
      <c r="E77" s="101" t="str">
        <f>E76</f>
        <v xml:space="preserve">  REALIZAR MANTENIMIENTO CORRECTIVO AL REPETIDOR DE LA RED RURAL DE TECNOLOGIAS DE LA INFORMACIÓN Y COMUNICACIONES UBICADO EN EL SITIO REPETIDOR EL PINALITO EN CONTINUACIÓN DE COMISIÓN TRS-DA-2014-44</v>
      </c>
      <c r="F77" s="73">
        <v>500</v>
      </c>
      <c r="G77" s="62">
        <f>'[1]COMISIONES 2015'!G97</f>
        <v>0</v>
      </c>
      <c r="H77" s="72">
        <v>0</v>
      </c>
      <c r="I77" s="71">
        <f>SUM(G77:H77)</f>
        <v>0</v>
      </c>
      <c r="J77" s="87"/>
      <c r="K77" s="72"/>
      <c r="L77" s="72"/>
      <c r="M77" s="72"/>
      <c r="N77" s="85"/>
      <c r="O77" s="72"/>
      <c r="P77" s="85"/>
      <c r="Q77" s="98"/>
      <c r="R77" s="85"/>
      <c r="S77" s="85"/>
      <c r="T77" s="85"/>
      <c r="U77" s="76"/>
      <c r="V77" s="97"/>
      <c r="W77" s="100"/>
      <c r="X77" s="100"/>
      <c r="Y77" s="81"/>
      <c r="Z77" s="81"/>
      <c r="AA77" s="59"/>
      <c r="AB77" s="81"/>
    </row>
    <row r="78" spans="1:41" ht="54" customHeight="1">
      <c r="A78" s="95"/>
      <c r="B78" s="65">
        <f>'[1]COMISIONES 2015'!B98</f>
        <v>0</v>
      </c>
      <c r="C78" s="75">
        <f>'[1]COMISIONES 2015'!C98</f>
        <v>0</v>
      </c>
      <c r="D78" s="94" t="s">
        <v>6</v>
      </c>
      <c r="E78" s="67" t="str">
        <f>CONCATENATE('[1]COMISIONES 2015'!R98:R98, '[1]COMISIONES 2015'!P98:P98,  '[1]COMISIONES 2015'!B98)</f>
        <v xml:space="preserve">   DESMANTELAR TORRE DE 24 MTS QUE FUER DERRIBADA  POR LOS FUERTES VIENTOS EN EL PLANTEL CECYTES DE LA POBLACION DE SANTA MARIA DEL BURUAJE E INSTALAR SUSCRIPTOR PARA REACTIVAR SERVICIO D EINTERNET A DICHO PLANTEL.</v>
      </c>
      <c r="F78" s="94">
        <v>750</v>
      </c>
      <c r="G78" s="62">
        <f>'[1]COMISIONES 2015'!G98</f>
        <v>0</v>
      </c>
      <c r="H78" s="62">
        <v>0</v>
      </c>
      <c r="I78" s="99">
        <f>SUM(G78:H78)</f>
        <v>0</v>
      </c>
      <c r="J78" s="93"/>
      <c r="K78" s="54"/>
      <c r="L78" s="54"/>
      <c r="M78" s="54"/>
      <c r="N78" s="91"/>
      <c r="O78" s="54"/>
      <c r="P78" s="91"/>
      <c r="Q78" s="92"/>
      <c r="R78" s="91"/>
      <c r="S78" s="91"/>
      <c r="T78" s="91"/>
      <c r="U78" s="90"/>
      <c r="V78" s="89"/>
      <c r="W78" s="88"/>
      <c r="X78" s="88"/>
      <c r="Y78" s="81"/>
      <c r="Z78" s="81"/>
      <c r="AA78" s="59"/>
      <c r="AB78" s="81"/>
    </row>
    <row r="79" spans="1:41" ht="49.5" customHeight="1">
      <c r="A79" s="76"/>
      <c r="B79" s="65">
        <f>'[1]COMISIONES 2015'!B99</f>
        <v>0</v>
      </c>
      <c r="C79" s="75">
        <f>'[1]COMISIONES 2015'!C99</f>
        <v>0</v>
      </c>
      <c r="D79" s="73" t="s">
        <v>5</v>
      </c>
      <c r="E79" s="67" t="str">
        <f>CONCATENATE('[1]COMISIONES 2015'!R99:R99, '[1]COMISIONES 2015'!P99:P99,  '[1]COMISIONES 2015'!B99)</f>
        <v xml:space="preserve"> MANTENIMIENTO CORRECTIVO A ENLACE QUE BRINDA SERVICIO DE INTERNET A LA ESCUELA PREPARATORIA COBACH EN TECORIPA.</v>
      </c>
      <c r="F79" s="73">
        <v>1000</v>
      </c>
      <c r="G79" s="62">
        <f>'[1]COMISIONES 2015'!G99</f>
        <v>0</v>
      </c>
      <c r="H79" s="72">
        <v>0</v>
      </c>
      <c r="I79" s="71">
        <f>SUM(G79:H79)</f>
        <v>0</v>
      </c>
      <c r="J79" s="87"/>
      <c r="K79" s="72"/>
      <c r="L79" s="72"/>
      <c r="M79" s="72"/>
      <c r="N79" s="85"/>
      <c r="O79" s="72"/>
      <c r="P79" s="85"/>
      <c r="Q79" s="86"/>
      <c r="R79" s="85"/>
      <c r="S79" s="85"/>
      <c r="T79" s="85"/>
      <c r="U79" s="76"/>
      <c r="V79" s="84"/>
      <c r="W79" s="83"/>
      <c r="X79" s="83"/>
      <c r="Y79" s="81"/>
      <c r="Z79" s="81"/>
      <c r="AA79" s="59"/>
      <c r="AB79" s="81"/>
    </row>
    <row r="80" spans="1:41" ht="48.75" customHeight="1">
      <c r="A80" s="76"/>
      <c r="B80" s="65">
        <f>'[1]COMISIONES 2015'!B100</f>
        <v>0</v>
      </c>
      <c r="C80" s="75">
        <f>'[1]COMISIONES 2015'!C100</f>
        <v>0</v>
      </c>
      <c r="D80" s="73" t="s">
        <v>3</v>
      </c>
      <c r="E80" s="67" t="str">
        <f>E79</f>
        <v xml:space="preserve"> MANTENIMIENTO CORRECTIVO A ENLACE QUE BRINDA SERVICIO DE INTERNET A LA ESCUELA PREPARATORIA COBACH EN TECORIPA.</v>
      </c>
      <c r="F80" s="73">
        <v>500</v>
      </c>
      <c r="G80" s="62">
        <f>'[1]COMISIONES 2015'!G100</f>
        <v>0</v>
      </c>
      <c r="H80" s="72">
        <v>0</v>
      </c>
      <c r="I80" s="71">
        <f>SUM(G80:H80)</f>
        <v>0</v>
      </c>
      <c r="J80" s="87"/>
      <c r="K80" s="72"/>
      <c r="L80" s="72"/>
      <c r="M80" s="72"/>
      <c r="N80" s="85"/>
      <c r="O80" s="72"/>
      <c r="P80" s="85"/>
      <c r="Q80" s="98"/>
      <c r="R80" s="85"/>
      <c r="S80" s="85"/>
      <c r="T80" s="85"/>
      <c r="U80" s="76"/>
      <c r="V80" s="97"/>
      <c r="W80" s="97"/>
      <c r="X80" s="97"/>
      <c r="Y80" s="81"/>
      <c r="Z80" s="81"/>
      <c r="AA80" s="59"/>
      <c r="AB80" s="81"/>
    </row>
    <row r="81" spans="1:28" ht="46.5" customHeight="1">
      <c r="A81" s="95"/>
      <c r="B81" s="65">
        <f>'[1]COMISIONES 2015'!B101</f>
        <v>0</v>
      </c>
      <c r="C81" s="75">
        <f>'[1]COMISIONES 2015'!C101</f>
        <v>0</v>
      </c>
      <c r="D81" s="73" t="s">
        <v>5</v>
      </c>
      <c r="E81" s="67" t="str">
        <f>CONCATENATE('[1]COMISIONES 2015'!R101:R101, '[1]COMISIONES 2015'!P101:P101,  '[1]COMISIONES 2015'!B101)</f>
        <v xml:space="preserve"> EFECTUAR MANTENIMIENTO CORRECTIVO A SISTEMA DE ENERGIA SOLAR EN CERRO NAHUILA.</v>
      </c>
      <c r="F81" s="94">
        <v>1000</v>
      </c>
      <c r="G81" s="62">
        <f>'[1]COMISIONES 2015'!G101</f>
        <v>0</v>
      </c>
      <c r="H81" s="72">
        <v>0</v>
      </c>
      <c r="I81" s="71">
        <f>SUM(G81:H81)</f>
        <v>0</v>
      </c>
      <c r="J81" s="93"/>
      <c r="K81" s="54"/>
      <c r="L81" s="54"/>
      <c r="M81" s="54"/>
      <c r="N81" s="91"/>
      <c r="O81" s="54"/>
      <c r="P81" s="91"/>
      <c r="Q81" s="92"/>
      <c r="R81" s="91"/>
      <c r="S81" s="91"/>
      <c r="T81" s="91"/>
      <c r="U81" s="90"/>
      <c r="V81" s="89"/>
      <c r="W81" s="88"/>
      <c r="X81" s="88"/>
      <c r="Y81" s="81"/>
      <c r="Z81" s="81"/>
      <c r="AA81" s="81"/>
      <c r="AB81" s="81"/>
    </row>
    <row r="82" spans="1:28" ht="45" customHeight="1">
      <c r="A82" s="76"/>
      <c r="B82" s="96">
        <f>B81</f>
        <v>0</v>
      </c>
      <c r="C82" s="75">
        <f>'[1]COMISIONES 2015'!C102</f>
        <v>0</v>
      </c>
      <c r="D82" s="73" t="s">
        <v>3</v>
      </c>
      <c r="E82" s="67" t="str">
        <f>E81</f>
        <v xml:space="preserve"> EFECTUAR MANTENIMIENTO CORRECTIVO A SISTEMA DE ENERGIA SOLAR EN CERRO NAHUILA.</v>
      </c>
      <c r="F82" s="73">
        <v>500</v>
      </c>
      <c r="G82" s="62">
        <f>'[1]COMISIONES 2015'!G102</f>
        <v>0</v>
      </c>
      <c r="H82" s="72">
        <v>0</v>
      </c>
      <c r="I82" s="71">
        <f>SUM(G82:H82)</f>
        <v>0</v>
      </c>
      <c r="J82" s="87"/>
      <c r="K82" s="72"/>
      <c r="L82" s="72"/>
      <c r="M82" s="72"/>
      <c r="N82" s="85"/>
      <c r="O82" s="72"/>
      <c r="P82" s="85"/>
      <c r="Q82" s="86"/>
      <c r="R82" s="85"/>
      <c r="S82" s="85"/>
      <c r="T82" s="85"/>
      <c r="U82" s="76"/>
      <c r="V82" s="84"/>
      <c r="W82" s="83"/>
      <c r="X82" s="83"/>
      <c r="Y82" s="81"/>
      <c r="Z82" s="81"/>
      <c r="AA82" s="59"/>
      <c r="AB82" s="81"/>
    </row>
    <row r="83" spans="1:28" ht="42.75" customHeight="1">
      <c r="A83" s="95"/>
      <c r="B83" s="65">
        <f>'[1]COMISIONES 2015'!B103</f>
        <v>0</v>
      </c>
      <c r="C83" s="75">
        <f>'[1]COMISIONES 2015'!C103</f>
        <v>0</v>
      </c>
      <c r="D83" s="94" t="s">
        <v>4</v>
      </c>
      <c r="E83" s="67" t="str">
        <f>CONCATENATE('[1]COMISIONES 2015'!R103:R103, '[1]COMISIONES 2015'!P103:P103,  '[1]COMISIONES 2015'!B103)</f>
        <v xml:space="preserve">  ACOMPAÑAR AL SECRETARIO DE LA SIDUR EN REUNIONES DE TRABAJO EN LA REGION DE SAN LUIS RIO COLORADO.</v>
      </c>
      <c r="F83" s="94">
        <v>1200</v>
      </c>
      <c r="G83" s="62">
        <f>'[1]COMISIONES 2015'!G103</f>
        <v>0</v>
      </c>
      <c r="H83" s="72">
        <v>0</v>
      </c>
      <c r="I83" s="71">
        <f>SUM(G83:H83)</f>
        <v>0</v>
      </c>
      <c r="J83" s="93"/>
      <c r="K83" s="54"/>
      <c r="L83" s="54"/>
      <c r="M83" s="54"/>
      <c r="N83" s="91"/>
      <c r="O83" s="54"/>
      <c r="P83" s="91"/>
      <c r="Q83" s="92"/>
      <c r="R83" s="91"/>
      <c r="S83" s="91"/>
      <c r="T83" s="91"/>
      <c r="U83" s="90"/>
      <c r="V83" s="89"/>
      <c r="W83" s="88"/>
      <c r="X83" s="88"/>
      <c r="Y83" s="81"/>
      <c r="Z83" s="81"/>
      <c r="AA83" s="59"/>
      <c r="AB83" s="81"/>
    </row>
    <row r="84" spans="1:28" ht="51" customHeight="1">
      <c r="A84" s="76"/>
      <c r="B84" s="65">
        <f>'[1]COMISIONES 2015'!B104</f>
        <v>0</v>
      </c>
      <c r="C84" s="75">
        <f>'[1]COMISIONES 2015'!C104</f>
        <v>0</v>
      </c>
      <c r="D84" s="73" t="s">
        <v>3</v>
      </c>
      <c r="E84" s="67" t="str">
        <f>CONCATENATE('[1]COMISIONES 2015'!R104:R104, '[1]COMISIONES 2015'!P104:P104,  '[1]COMISIONES 2015'!B104)</f>
        <v xml:space="preserve">  BRINDAR MANTENIMIENTO CORRECTIVO A SERVICIO DE INTERNET EN BIBLIOTECA  MUNICIPAL</v>
      </c>
      <c r="F84" s="73">
        <v>500</v>
      </c>
      <c r="G84" s="62">
        <f>'[1]COMISIONES 2015'!G104</f>
        <v>0</v>
      </c>
      <c r="H84" s="72">
        <v>0</v>
      </c>
      <c r="I84" s="71">
        <f>SUM(G84:H84)</f>
        <v>0</v>
      </c>
      <c r="J84" s="87"/>
      <c r="K84" s="72"/>
      <c r="L84" s="72"/>
      <c r="M84" s="72"/>
      <c r="N84" s="85"/>
      <c r="O84" s="72"/>
      <c r="P84" s="85"/>
      <c r="Q84" s="86"/>
      <c r="R84" s="85"/>
      <c r="S84" s="85"/>
      <c r="T84" s="85"/>
      <c r="U84" s="76"/>
      <c r="V84" s="84"/>
      <c r="W84" s="83"/>
      <c r="X84" s="83"/>
      <c r="Y84" s="82"/>
      <c r="Z84" s="81"/>
      <c r="AA84" s="59"/>
      <c r="AB84" s="81"/>
    </row>
    <row r="85" spans="1:28" ht="42" customHeight="1">
      <c r="A85" s="66"/>
      <c r="B85" s="65">
        <f>'[1]COMISIONES 2015'!B105</f>
        <v>0</v>
      </c>
      <c r="C85" s="75">
        <f>'[1]COMISIONES 2015'!C105</f>
        <v>0</v>
      </c>
      <c r="D85" s="63" t="s">
        <v>3</v>
      </c>
      <c r="E85" s="64" t="str">
        <f>E84</f>
        <v xml:space="preserve">  BRINDAR MANTENIMIENTO CORRECTIVO A SERVICIO DE INTERNET EN BIBLIOTECA  MUNICIPAL</v>
      </c>
      <c r="F85" s="63">
        <v>500</v>
      </c>
      <c r="G85" s="62">
        <f>'[1]COMISIONES 2015'!G105</f>
        <v>0</v>
      </c>
      <c r="H85" s="27">
        <v>0</v>
      </c>
      <c r="I85" s="26">
        <f>SUM(G85:H85)</f>
        <v>0</v>
      </c>
      <c r="J85" s="13"/>
      <c r="K85" s="12"/>
      <c r="L85" s="12"/>
      <c r="M85" s="54"/>
      <c r="N85" s="10"/>
      <c r="O85" s="54"/>
      <c r="P85" s="10"/>
      <c r="Q85" s="11"/>
      <c r="R85" s="10"/>
      <c r="S85" s="10"/>
      <c r="T85" s="10"/>
      <c r="U85" s="9"/>
      <c r="V85" s="52"/>
      <c r="W85" s="51"/>
      <c r="X85" s="51"/>
      <c r="AA85" s="59"/>
    </row>
    <row r="86" spans="1:28" s="16" customFormat="1" ht="63.75" customHeight="1">
      <c r="A86" s="45"/>
      <c r="B86" s="65">
        <f>'[1]COMISIONES 2015'!B106</f>
        <v>0</v>
      </c>
      <c r="C86" s="75">
        <f>'[1]COMISIONES 2015'!C106</f>
        <v>0</v>
      </c>
      <c r="D86" s="28" t="s">
        <v>4</v>
      </c>
      <c r="E86" s="67" t="str">
        <f>CONCATENATE('[1]COMISIONES 2015'!R106:R106, '[1]COMISIONES 2015'!P106:P106,  '[1]COMISIONES 2015'!B106)</f>
        <v>EFECTUAR MANTENIMIENTO CORRECTIVO A ESCUELAS PRIMARIAS (SEC) PERTENECIENTES A LOS NODOS DE SAN IGNACIO RIO MUERTO, SANTA MARIA DEL BURUAJE, BACABACHI Y BUAYSIACOBE, ASI COMO TAMBIEN CENTRO DE SALUD EN FUNDICION.</v>
      </c>
      <c r="F86" s="28">
        <v>1200</v>
      </c>
      <c r="G86" s="62">
        <f>'[1]COMISIONES 2015'!G106</f>
        <v>0</v>
      </c>
      <c r="H86" s="27">
        <v>0</v>
      </c>
      <c r="I86" s="26">
        <f>SUM(G86:H86)</f>
        <v>0</v>
      </c>
      <c r="J86" s="48"/>
      <c r="K86" s="27"/>
      <c r="L86" s="27"/>
      <c r="M86" s="27"/>
      <c r="N86" s="46"/>
      <c r="O86" s="27"/>
      <c r="P86" s="46"/>
      <c r="Q86" s="69"/>
      <c r="R86" s="46"/>
      <c r="S86" s="46"/>
      <c r="T86" s="46"/>
      <c r="U86" s="45"/>
      <c r="V86" s="44"/>
      <c r="W86" s="43"/>
      <c r="X86" s="43"/>
      <c r="AA86" s="59"/>
    </row>
    <row r="87" spans="1:28" s="16" customFormat="1" ht="81" customHeight="1">
      <c r="A87" s="66"/>
      <c r="B87" s="65">
        <f>'[1]COMISIONES 2015'!B107</f>
        <v>0</v>
      </c>
      <c r="C87" s="75">
        <f>'[1]COMISIONES 2015'!C107</f>
        <v>0</v>
      </c>
      <c r="D87" s="63" t="s">
        <v>3</v>
      </c>
      <c r="E87" s="64" t="str">
        <f>E86</f>
        <v>EFECTUAR MANTENIMIENTO CORRECTIVO A ESCUELAS PRIMARIAS (SEC) PERTENECIENTES A LOS NODOS DE SAN IGNACIO RIO MUERTO, SANTA MARIA DEL BURUAJE, BACABACHI Y BUAYSIACOBE, ASI COMO TAMBIEN CENTRO DE SALUD EN FUNDICION.</v>
      </c>
      <c r="F87" s="63">
        <v>500</v>
      </c>
      <c r="G87" s="62">
        <f>'[1]COMISIONES 2015'!G107</f>
        <v>0</v>
      </c>
      <c r="H87" s="27">
        <v>0</v>
      </c>
      <c r="I87" s="26">
        <f>SUM(G87:H87)</f>
        <v>0</v>
      </c>
      <c r="J87" s="13"/>
      <c r="K87" s="12"/>
      <c r="L87" s="12"/>
      <c r="M87" s="54"/>
      <c r="N87" s="10"/>
      <c r="O87" s="54"/>
      <c r="P87" s="10"/>
      <c r="Q87" s="11"/>
      <c r="R87" s="10"/>
      <c r="S87" s="10"/>
      <c r="T87" s="80"/>
      <c r="U87" s="9"/>
      <c r="V87" s="52"/>
      <c r="W87" s="51"/>
      <c r="X87" s="51"/>
      <c r="AA87" s="59"/>
    </row>
    <row r="88" spans="1:28" s="16" customFormat="1" ht="85.5" customHeight="1">
      <c r="A88" s="45"/>
      <c r="B88" s="50">
        <f>B87</f>
        <v>0</v>
      </c>
      <c r="C88" s="75">
        <f>'[1]COMISIONES 2015'!C108</f>
        <v>0</v>
      </c>
      <c r="D88" s="28" t="s">
        <v>3</v>
      </c>
      <c r="E88" s="29" t="str">
        <f>E87</f>
        <v>EFECTUAR MANTENIMIENTO CORRECTIVO A ESCUELAS PRIMARIAS (SEC) PERTENECIENTES A LOS NODOS DE SAN IGNACIO RIO MUERTO, SANTA MARIA DEL BURUAJE, BACABACHI Y BUAYSIACOBE, ASI COMO TAMBIEN CENTRO DE SALUD EN FUNDICION.</v>
      </c>
      <c r="F88" s="28">
        <v>500</v>
      </c>
      <c r="G88" s="62">
        <f>'[1]COMISIONES 2015'!G108</f>
        <v>0</v>
      </c>
      <c r="H88" s="27">
        <v>0</v>
      </c>
      <c r="I88" s="26">
        <f>SUM(G88:H88)</f>
        <v>0</v>
      </c>
      <c r="J88" s="48"/>
      <c r="K88" s="27"/>
      <c r="L88" s="27"/>
      <c r="M88" s="27"/>
      <c r="N88" s="46"/>
      <c r="O88" s="27"/>
      <c r="P88" s="46"/>
      <c r="Q88" s="69"/>
      <c r="R88" s="46"/>
      <c r="S88" s="46"/>
      <c r="T88" s="46"/>
      <c r="U88" s="45"/>
      <c r="V88" s="44"/>
      <c r="W88" s="43"/>
      <c r="X88" s="43"/>
      <c r="AA88" s="59"/>
    </row>
    <row r="89" spans="1:28" s="16" customFormat="1" ht="48" customHeight="1">
      <c r="A89" s="45"/>
      <c r="B89" s="65">
        <f>'[1]COMISIONES 2015'!B109</f>
        <v>0</v>
      </c>
      <c r="C89" s="75">
        <f>'[1]COMISIONES 2015'!C109</f>
        <v>0</v>
      </c>
      <c r="D89" s="28" t="s">
        <v>4</v>
      </c>
      <c r="E89" s="67" t="str">
        <f>CONCATENATE('[1]COMISIONES 2015'!R109:R109, '[1]COMISIONES 2015'!P109:P109,  '[1]COMISIONES 2015'!B109)</f>
        <v xml:space="preserve">   ACUDIR A LA AGENCIA DEL MINISTERIO PUBLICO EN SAHUARIPA PARA PRESENTAR DENUNCIA DE ROBO DE EQUIPO EN NUESTRA CASETA REPETIDORA DE COMUNICACIONES UBICADA EN EL SITIO CERRO SAN IGNACIO.</v>
      </c>
      <c r="F89" s="28">
        <v>1200</v>
      </c>
      <c r="G89" s="62">
        <f>'[1]COMISIONES 2015'!G109</f>
        <v>0</v>
      </c>
      <c r="H89" s="27">
        <f>'[1]COMISIONES 2015'!E70</f>
        <v>0</v>
      </c>
      <c r="I89" s="26">
        <f>SUM(G89:H89)</f>
        <v>0</v>
      </c>
      <c r="J89" s="48"/>
      <c r="K89" s="27"/>
      <c r="L89" s="27"/>
      <c r="M89" s="27"/>
      <c r="N89" s="46"/>
      <c r="O89" s="27"/>
      <c r="P89" s="46"/>
      <c r="Q89" s="79"/>
      <c r="R89" s="46"/>
      <c r="S89" s="46"/>
      <c r="T89" s="46"/>
      <c r="U89" s="45"/>
      <c r="V89" s="78"/>
      <c r="W89" s="77"/>
      <c r="X89" s="77"/>
      <c r="AA89" s="59"/>
    </row>
    <row r="90" spans="1:28" s="16" customFormat="1" ht="45.75" customHeight="1">
      <c r="A90" s="66"/>
      <c r="B90" s="65">
        <f>'[1]COMISIONES 2015'!B110</f>
        <v>0</v>
      </c>
      <c r="C90" s="75">
        <f>'[1]COMISIONES 2015'!C110</f>
        <v>0</v>
      </c>
      <c r="D90" s="28" t="s">
        <v>3</v>
      </c>
      <c r="E90" s="67" t="str">
        <f>CONCATENATE('[1]COMISIONES 2015'!R110:R110, '[1]COMISIONES 2015'!P110:P110,  '[1]COMISIONES 2015'!B110)</f>
        <v xml:space="preserve">   BRINDAR MANTENIMIENTO CORRECTIVO A ENLACES CECYTES JUPARE Y SANTA MARIA DEL BURUAJE, ASI COMO TAMBIEN INSTALAR ROUTER MICROTIK Y SUSTITUCIÓN DE RADIO PTP C4-VIGIA.</v>
      </c>
      <c r="F90" s="28">
        <v>500</v>
      </c>
      <c r="G90" s="62">
        <f>'[1]COMISIONES 2015'!G110</f>
        <v>0</v>
      </c>
      <c r="H90" s="27">
        <f>'[1]COMISIONES 2015'!E71</f>
        <v>0</v>
      </c>
      <c r="I90" s="26">
        <f>SUM(G90:H90)</f>
        <v>0</v>
      </c>
      <c r="J90" s="48"/>
      <c r="K90" s="27"/>
      <c r="L90" s="27"/>
      <c r="M90" s="27"/>
      <c r="N90" s="46"/>
      <c r="O90" s="27"/>
      <c r="P90" s="46"/>
      <c r="Q90" s="79"/>
      <c r="R90" s="46"/>
      <c r="S90" s="46"/>
      <c r="T90" s="46"/>
      <c r="U90" s="45"/>
      <c r="V90" s="78"/>
      <c r="W90" s="77"/>
      <c r="X90" s="77"/>
      <c r="AA90" s="59"/>
    </row>
    <row r="91" spans="1:28" s="16" customFormat="1" ht="44.25" customHeight="1">
      <c r="A91" s="66"/>
      <c r="B91" s="65">
        <f>'[1]COMISIONES 2015'!B111</f>
        <v>0</v>
      </c>
      <c r="C91" s="75">
        <f>'[1]COMISIONES 2015'!C111</f>
        <v>0</v>
      </c>
      <c r="D91" s="63" t="s">
        <v>3</v>
      </c>
      <c r="E91" s="64" t="str">
        <f>E90</f>
        <v xml:space="preserve">   BRINDAR MANTENIMIENTO CORRECTIVO A ENLACES CECYTES JUPARE Y SANTA MARIA DEL BURUAJE, ASI COMO TAMBIEN INSTALAR ROUTER MICROTIK Y SUSTITUCIÓN DE RADIO PTP C4-VIGIA.</v>
      </c>
      <c r="F91" s="63">
        <v>500</v>
      </c>
      <c r="G91" s="62">
        <f>'[1]COMISIONES 2015'!G111</f>
        <v>0</v>
      </c>
      <c r="H91" s="27">
        <v>0</v>
      </c>
      <c r="I91" s="26">
        <f>SUM(G91:H91)</f>
        <v>0</v>
      </c>
      <c r="J91" s="13"/>
      <c r="K91" s="12"/>
      <c r="L91" s="12"/>
      <c r="M91" s="54"/>
      <c r="N91" s="10"/>
      <c r="O91" s="54"/>
      <c r="P91" s="10"/>
      <c r="Q91" s="11"/>
      <c r="R91" s="10"/>
      <c r="S91" s="10"/>
      <c r="T91" s="10"/>
      <c r="U91" s="9"/>
      <c r="V91" s="52"/>
      <c r="W91" s="51"/>
      <c r="X91" s="51"/>
      <c r="AA91" s="59"/>
    </row>
    <row r="92" spans="1:28" s="16" customFormat="1" ht="58.5" customHeight="1">
      <c r="A92" s="45"/>
      <c r="B92" s="65">
        <f>'[1]COMISIONES 2015'!B112</f>
        <v>0</v>
      </c>
      <c r="C92" s="75">
        <f>'[1]COMISIONES 2015'!C112</f>
        <v>0</v>
      </c>
      <c r="D92" s="28" t="s">
        <v>4</v>
      </c>
      <c r="E92" s="67" t="str">
        <f>CONCATENATE('[1]COMISIONES 2015'!R112:R112, '[1]COMISIONES 2015'!P112:P112,  '[1]COMISIONES 2015'!B112)</f>
        <v>EFECTUAR MANTENIMEINTO CORRECTIVO A ESCUELAS PRIMARIAS (SEC) PERTENECIENTES A ALOS NODOS DE SN IGNACIO RIO MUERTO, EN GUAYMAS PROBAR EQUIPOS ROUTER MICROTIK PARA CONEXIÓN DE RED DORSAL.</v>
      </c>
      <c r="F92" s="28">
        <v>1200</v>
      </c>
      <c r="G92" s="62">
        <f>'[1]COMISIONES 2015'!G112</f>
        <v>0</v>
      </c>
      <c r="H92" s="27">
        <v>0</v>
      </c>
      <c r="I92" s="26">
        <f>SUM(G92:H92)</f>
        <v>0</v>
      </c>
      <c r="J92" s="13"/>
      <c r="K92" s="12"/>
      <c r="L92" s="12"/>
      <c r="M92" s="54"/>
      <c r="N92" s="10"/>
      <c r="O92" s="54"/>
      <c r="P92" s="10"/>
      <c r="Q92" s="11"/>
      <c r="R92" s="10"/>
      <c r="S92" s="10"/>
      <c r="T92" s="10"/>
      <c r="U92" s="9"/>
      <c r="V92" s="52"/>
      <c r="W92" s="51"/>
      <c r="X92" s="51"/>
      <c r="AA92" s="59"/>
    </row>
    <row r="93" spans="1:28" s="16" customFormat="1" ht="58.5" customHeight="1">
      <c r="A93" s="45"/>
      <c r="B93" s="65">
        <f>'[1]COMISIONES 2015'!B113</f>
        <v>0</v>
      </c>
      <c r="C93" s="75">
        <f>'[1]COMISIONES 2015'!C113</f>
        <v>0</v>
      </c>
      <c r="D93" s="28" t="s">
        <v>3</v>
      </c>
      <c r="E93" s="29" t="str">
        <f>E92</f>
        <v>EFECTUAR MANTENIMEINTO CORRECTIVO A ESCUELAS PRIMARIAS (SEC) PERTENECIENTES A ALOS NODOS DE SN IGNACIO RIO MUERTO, EN GUAYMAS PROBAR EQUIPOS ROUTER MICROTIK PARA CONEXIÓN DE RED DORSAL.</v>
      </c>
      <c r="F93" s="28">
        <v>500</v>
      </c>
      <c r="G93" s="62">
        <f>'[1]COMISIONES 2015'!G113</f>
        <v>0</v>
      </c>
      <c r="H93" s="27">
        <v>0</v>
      </c>
      <c r="I93" s="26">
        <f>SUM(G93:H93)</f>
        <v>0</v>
      </c>
      <c r="J93" s="13"/>
      <c r="K93" s="12"/>
      <c r="L93" s="12"/>
      <c r="M93" s="54"/>
      <c r="N93" s="10"/>
      <c r="O93" s="54"/>
      <c r="P93" s="10"/>
      <c r="Q93" s="11"/>
      <c r="R93" s="10"/>
      <c r="S93" s="10"/>
      <c r="T93" s="10"/>
      <c r="U93" s="9"/>
      <c r="V93" s="52"/>
      <c r="W93" s="51"/>
      <c r="X93" s="51"/>
      <c r="AA93" s="59"/>
    </row>
    <row r="94" spans="1:28" s="16" customFormat="1" ht="50.25" customHeight="1">
      <c r="A94" s="76"/>
      <c r="B94" s="65">
        <f>'[1]COMISIONES 2015'!B114</f>
        <v>0</v>
      </c>
      <c r="C94" s="75">
        <f>'[1]COMISIONES 2015'!C114</f>
        <v>0</v>
      </c>
      <c r="D94" s="63" t="s">
        <v>3</v>
      </c>
      <c r="E94" s="74" t="str">
        <f>E93</f>
        <v>EFECTUAR MANTENIMEINTO CORRECTIVO A ESCUELAS PRIMARIAS (SEC) PERTENECIENTES A ALOS NODOS DE SN IGNACIO RIO MUERTO, EN GUAYMAS PROBAR EQUIPOS ROUTER MICROTIK PARA CONEXIÓN DE RED DORSAL.</v>
      </c>
      <c r="F94" s="73">
        <v>500</v>
      </c>
      <c r="G94" s="62">
        <f>'[1]COMISIONES 2015'!G114</f>
        <v>0</v>
      </c>
      <c r="H94" s="72">
        <v>0</v>
      </c>
      <c r="I94" s="71">
        <f>SUM(G94:H94)</f>
        <v>0</v>
      </c>
      <c r="J94" s="48"/>
      <c r="K94" s="27"/>
      <c r="L94" s="27"/>
      <c r="M94" s="27"/>
      <c r="N94" s="46"/>
      <c r="O94" s="27"/>
      <c r="P94" s="46"/>
      <c r="Q94" s="69"/>
      <c r="R94" s="46"/>
      <c r="S94" s="46"/>
      <c r="T94" s="46"/>
      <c r="U94" s="45"/>
      <c r="V94" s="44"/>
      <c r="W94" s="43"/>
      <c r="X94" s="43"/>
      <c r="AA94" s="59"/>
    </row>
    <row r="95" spans="1:28" s="16" customFormat="1" ht="31.5" customHeight="1">
      <c r="A95" s="66"/>
      <c r="B95" s="65">
        <f>'[1]COMISIONES 2015'!B115</f>
        <v>0</v>
      </c>
      <c r="C95" s="49">
        <f>('[1]COMISIONES 2015'!C72)</f>
        <v>0</v>
      </c>
      <c r="D95" s="63" t="s">
        <v>5</v>
      </c>
      <c r="E95" s="67" t="str">
        <f>CONCATENATE('[1]COMISIONES 2015'!R115:R115, '[1]COMISIONES 2015'!P115:P115,  '[1]COMISIONES 2015'!B115)</f>
        <v xml:space="preserve">  EFECTUAR MANTENIMIENTO CORRECTIVO A NODO DE INTERNET DE SA IGNACIO RIO MUERTO.</v>
      </c>
      <c r="F95" s="63">
        <v>1000</v>
      </c>
      <c r="G95" s="62">
        <f>'[1]COMISIONES 2015'!G115</f>
        <v>0</v>
      </c>
      <c r="H95" s="61">
        <f>'[1]COMISIONES 2015'!E72</f>
        <v>0</v>
      </c>
      <c r="I95" s="60">
        <f>SUM(G95:H95)</f>
        <v>0</v>
      </c>
      <c r="J95" s="13"/>
      <c r="K95" s="12"/>
      <c r="L95" s="12"/>
      <c r="M95" s="54"/>
      <c r="N95" s="10"/>
      <c r="O95" s="54"/>
      <c r="P95" s="10"/>
      <c r="Q95" s="11"/>
      <c r="R95" s="10"/>
      <c r="S95" s="10"/>
      <c r="T95" s="10"/>
      <c r="U95" s="9"/>
      <c r="V95" s="52"/>
      <c r="W95" s="51"/>
      <c r="X95" s="51"/>
      <c r="AA95" s="59"/>
    </row>
    <row r="96" spans="1:28" s="16" customFormat="1" ht="38.25" customHeight="1">
      <c r="A96" s="45"/>
      <c r="B96" s="50">
        <f>B95</f>
        <v>0</v>
      </c>
      <c r="C96" s="49">
        <f>('[1]COMISIONES 2015'!C73)</f>
        <v>0</v>
      </c>
      <c r="D96" s="28" t="s">
        <v>3</v>
      </c>
      <c r="E96" s="67" t="str">
        <f>E95</f>
        <v xml:space="preserve">  EFECTUAR MANTENIMIENTO CORRECTIVO A NODO DE INTERNET DE SA IGNACIO RIO MUERTO.</v>
      </c>
      <c r="F96" s="28">
        <v>500</v>
      </c>
      <c r="G96" s="62">
        <f>'[1]COMISIONES 2015'!G116</f>
        <v>0</v>
      </c>
      <c r="H96" s="27">
        <f>'[1]COMISIONES 2015'!E74</f>
        <v>0</v>
      </c>
      <c r="I96" s="26">
        <f>SUM(G96:H96)</f>
        <v>0</v>
      </c>
      <c r="J96" s="48"/>
      <c r="K96" s="27"/>
      <c r="L96" s="27"/>
      <c r="M96" s="27"/>
      <c r="N96" s="46"/>
      <c r="O96" s="27"/>
      <c r="P96" s="46"/>
      <c r="Q96" s="69"/>
      <c r="R96" s="46"/>
      <c r="S96" s="46"/>
      <c r="T96" s="46"/>
      <c r="U96" s="45"/>
      <c r="V96" s="44"/>
      <c r="W96" s="43"/>
      <c r="X96" s="43"/>
      <c r="AA96" s="59"/>
    </row>
    <row r="97" spans="1:27" s="16" customFormat="1" ht="59.25" customHeight="1">
      <c r="A97" s="66"/>
      <c r="B97" s="65">
        <f>'[1]COMISIONES 2015'!B117</f>
        <v>0</v>
      </c>
      <c r="C97" s="49">
        <f>('[1]COMISIONES 2015'!C117)</f>
        <v>0</v>
      </c>
      <c r="D97" s="28" t="s">
        <v>4</v>
      </c>
      <c r="E97" s="67" t="str">
        <f>CONCATENATE('[1]COMISIONES 2015'!R117:R117, '[1]COMISIONES 2015'!P117:P117,  '[1]COMISIONES 2015'!B117)</f>
        <v>EFECTUAR MANTENIMIENTO  CORRECTIVO A ESCUELAS PRIMARIAS (SEC) PERTENECIENTES A LOS NODOS BACABACHI, MASIACA, SIREBAMPO Y 24 D EFEBRERO.</v>
      </c>
      <c r="F97" s="63">
        <v>1200</v>
      </c>
      <c r="G97" s="62">
        <f>'[1]COMISIONES 2015'!G117</f>
        <v>0</v>
      </c>
      <c r="H97" s="61">
        <f>'[1]COMISIONES 2015'!E76</f>
        <v>0</v>
      </c>
      <c r="I97" s="60">
        <f>SUM(G97:H97)</f>
        <v>0</v>
      </c>
      <c r="J97" s="13"/>
      <c r="K97" s="12"/>
      <c r="L97" s="12"/>
      <c r="M97" s="54"/>
      <c r="N97" s="10"/>
      <c r="O97" s="54"/>
      <c r="P97" s="10"/>
      <c r="Q97" s="11"/>
      <c r="R97" s="10"/>
      <c r="S97" s="10"/>
      <c r="T97" s="10"/>
      <c r="U97" s="9"/>
      <c r="V97" s="52"/>
      <c r="W97" s="51"/>
      <c r="X97" s="51"/>
      <c r="AA97" s="59"/>
    </row>
    <row r="98" spans="1:27" s="16" customFormat="1" ht="70.5" customHeight="1">
      <c r="A98" s="66"/>
      <c r="B98" s="70">
        <f>B97</f>
        <v>0</v>
      </c>
      <c r="C98" s="49">
        <f>('[1]COMISIONES 2015'!C118)</f>
        <v>0</v>
      </c>
      <c r="D98" s="28" t="s">
        <v>3</v>
      </c>
      <c r="E98" s="64" t="str">
        <f>E97</f>
        <v>EFECTUAR MANTENIMIENTO  CORRECTIVO A ESCUELAS PRIMARIAS (SEC) PERTENECIENTES A LOS NODOS BACABACHI, MASIACA, SIREBAMPO Y 24 D EFEBRERO.</v>
      </c>
      <c r="F98" s="63">
        <v>500</v>
      </c>
      <c r="G98" s="62">
        <f>'[1]COMISIONES 2015'!G118</f>
        <v>0</v>
      </c>
      <c r="H98" s="61">
        <f>'[1]COMISIONES 2015'!E77</f>
        <v>0</v>
      </c>
      <c r="I98" s="60">
        <f>SUM(G98:H98)</f>
        <v>0</v>
      </c>
      <c r="J98" s="48"/>
      <c r="K98" s="27"/>
      <c r="L98" s="27"/>
      <c r="M98" s="27"/>
      <c r="N98" s="46"/>
      <c r="O98" s="27"/>
      <c r="P98" s="46"/>
      <c r="Q98" s="69"/>
      <c r="R98" s="46"/>
      <c r="S98" s="46"/>
      <c r="T98" s="46"/>
      <c r="U98" s="45"/>
      <c r="V98" s="44"/>
      <c r="W98" s="43"/>
      <c r="X98" s="43"/>
      <c r="AA98" s="59"/>
    </row>
    <row r="99" spans="1:27" s="16" customFormat="1" ht="52.5" customHeight="1">
      <c r="A99" s="68"/>
      <c r="B99" s="65">
        <f>'[1]COMISIONES 2015'!B119</f>
        <v>0</v>
      </c>
      <c r="C99" s="49">
        <f>('[1]COMISIONES 2015'!C119)</f>
        <v>0</v>
      </c>
      <c r="D99" s="63" t="s">
        <v>3</v>
      </c>
      <c r="E99" s="64" t="str">
        <f>E98</f>
        <v>EFECTUAR MANTENIMIENTO  CORRECTIVO A ESCUELAS PRIMARIAS (SEC) PERTENECIENTES A LOS NODOS BACABACHI, MASIACA, SIREBAMPO Y 24 D EFEBRERO.</v>
      </c>
      <c r="F99" s="63">
        <v>500</v>
      </c>
      <c r="G99" s="62">
        <f>'[1]COMISIONES 2015'!G119</f>
        <v>0</v>
      </c>
      <c r="H99" s="61">
        <f>'[1]COMISIONES 2015'!E78</f>
        <v>0</v>
      </c>
      <c r="I99" s="60">
        <f>SUM(G99:H99)</f>
        <v>0</v>
      </c>
      <c r="J99" s="38"/>
      <c r="K99" s="36"/>
      <c r="L99" s="36"/>
      <c r="M99" s="36"/>
      <c r="N99" s="33"/>
      <c r="O99" s="36"/>
      <c r="P99" s="33"/>
      <c r="Q99" s="35"/>
      <c r="R99" s="33"/>
      <c r="S99" s="33"/>
      <c r="T99" s="33"/>
      <c r="U99" s="32"/>
      <c r="V99" s="41"/>
      <c r="W99" s="41"/>
      <c r="X99" s="41"/>
      <c r="AA99" s="59"/>
    </row>
    <row r="100" spans="1:27" s="16" customFormat="1" ht="61.5" customHeight="1">
      <c r="A100" s="68"/>
      <c r="B100" s="65">
        <f>'[1]COMISIONES 2015'!B120</f>
        <v>0</v>
      </c>
      <c r="C100" s="49">
        <f>('[1]COMISIONES 2015'!C79)</f>
        <v>0</v>
      </c>
      <c r="D100" s="28" t="s">
        <v>4</v>
      </c>
      <c r="E100" s="67" t="str">
        <f>CONCATENATE('[1]COMISIONES 2015'!R120:R120, '[1]COMISIONES 2015'!P120:P120,  '[1]COMISIONES 2015'!B120)</f>
        <v xml:space="preserve"> ACOMPAÑAR AL SECRETARIO DE SIDUR EN REUNIONES DE TRABAJO EN LA REGIÓN DE SAN LUIS RIO COLORADO.</v>
      </c>
      <c r="F100" s="63">
        <v>1200</v>
      </c>
      <c r="G100" s="62">
        <f>'[1]COMISIONES 2015'!G120</f>
        <v>0</v>
      </c>
      <c r="H100" s="61">
        <f>'[1]COMISIONES 2015'!E79</f>
        <v>0</v>
      </c>
      <c r="I100" s="60">
        <f>SUM(G100:H100)</f>
        <v>0</v>
      </c>
      <c r="J100" s="38"/>
      <c r="K100" s="36"/>
      <c r="L100" s="36"/>
      <c r="M100" s="37"/>
      <c r="N100" s="33"/>
      <c r="O100" s="36"/>
      <c r="P100" s="33"/>
      <c r="Q100" s="35"/>
      <c r="R100" s="34"/>
      <c r="S100" s="33"/>
      <c r="T100" s="33"/>
      <c r="U100" s="32"/>
      <c r="V100" s="31"/>
      <c r="W100" s="31"/>
      <c r="X100" s="31"/>
      <c r="AA100" s="59"/>
    </row>
    <row r="101" spans="1:27" s="16" customFormat="1" ht="55.5" customHeight="1">
      <c r="A101" s="19"/>
      <c r="B101" s="65">
        <f>'[1]COMISIONES 2015'!B121</f>
        <v>0</v>
      </c>
      <c r="C101" s="49">
        <f>('[1]COMISIONES 2015'!C121)</f>
        <v>0</v>
      </c>
      <c r="D101" s="63" t="s">
        <v>3</v>
      </c>
      <c r="E101" s="67" t="str">
        <f>CONCATENATE('[1]COMISIONES 2015'!R121:R121, '[1]COMISIONES 2015'!P121:P121,  '[1]COMISIONES 2015'!B121)</f>
        <v xml:space="preserve"> EFECTUAR MANTENIMIENTO CORRECTIVO A ENLACE NAHUILA-ONAVAS Y A ESCUELA PRIMARIA (SEC) EN COBACHI.</v>
      </c>
      <c r="F101" s="28">
        <v>500</v>
      </c>
      <c r="G101" s="62">
        <f>'[1]COMISIONES 2015'!G121</f>
        <v>0</v>
      </c>
      <c r="H101" s="27">
        <f>'[1]COMISIONES 2015'!E81</f>
        <v>0</v>
      </c>
      <c r="I101" s="26">
        <f>SUM(G101:H101)</f>
        <v>0</v>
      </c>
      <c r="J101" s="25"/>
      <c r="K101" s="23"/>
      <c r="L101" s="23"/>
      <c r="M101" s="24"/>
      <c r="N101" s="20"/>
      <c r="O101" s="23"/>
      <c r="P101" s="20"/>
      <c r="Q101" s="22"/>
      <c r="R101" s="21"/>
      <c r="S101" s="20"/>
      <c r="T101" s="20"/>
      <c r="U101" s="19"/>
      <c r="V101" s="18"/>
      <c r="W101" s="18"/>
      <c r="X101" s="18"/>
      <c r="AA101" s="59"/>
    </row>
    <row r="102" spans="1:27" s="16" customFormat="1" ht="49.5" customHeight="1">
      <c r="A102" s="66"/>
      <c r="B102" s="65">
        <f>'[1]COMISIONES 2015'!B122</f>
        <v>0</v>
      </c>
      <c r="C102" s="49">
        <f>('[1]COMISIONES 2015'!C122)</f>
        <v>0</v>
      </c>
      <c r="D102" s="63" t="s">
        <v>3</v>
      </c>
      <c r="E102" s="64" t="str">
        <f>E101</f>
        <v xml:space="preserve"> EFECTUAR MANTENIMIENTO CORRECTIVO A ENLACE NAHUILA-ONAVAS Y A ESCUELA PRIMARIA (SEC) EN COBACHI.</v>
      </c>
      <c r="F102" s="63">
        <v>500</v>
      </c>
      <c r="G102" s="62">
        <f>'[1]COMISIONES 2015'!G122</f>
        <v>0</v>
      </c>
      <c r="H102" s="61">
        <f>'[1]COMISIONES 2015'!E82</f>
        <v>0</v>
      </c>
      <c r="I102" s="60">
        <f>SUM(G102:H102)</f>
        <v>0</v>
      </c>
      <c r="J102" s="13"/>
      <c r="K102" s="12"/>
      <c r="L102" s="12"/>
      <c r="M102" s="54"/>
      <c r="N102" s="10"/>
      <c r="O102" s="54"/>
      <c r="P102" s="10"/>
      <c r="Q102" s="55"/>
      <c r="R102" s="10"/>
      <c r="S102" s="10"/>
      <c r="T102" s="10"/>
      <c r="U102" s="9"/>
      <c r="V102" s="52"/>
      <c r="W102" s="51"/>
      <c r="X102" s="51"/>
      <c r="AA102" s="59"/>
    </row>
    <row r="103" spans="1:27" s="16" customFormat="1" ht="53.25" customHeight="1">
      <c r="A103" s="45"/>
      <c r="B103" s="50"/>
      <c r="C103" s="58"/>
      <c r="D103" s="28"/>
      <c r="E103" s="29"/>
      <c r="F103" s="28"/>
      <c r="G103" s="27">
        <f>'[1]COMISIONES 2015'!F83</f>
        <v>0</v>
      </c>
      <c r="H103" s="27">
        <f>'[1]COMISIONES 2015'!E83</f>
        <v>0</v>
      </c>
      <c r="I103" s="26">
        <f>SUM(G103:H103)</f>
        <v>0</v>
      </c>
      <c r="J103" s="48"/>
      <c r="K103" s="27"/>
      <c r="L103" s="27"/>
      <c r="M103" s="27"/>
      <c r="N103" s="46"/>
      <c r="O103" s="27"/>
      <c r="P103" s="46"/>
      <c r="Q103" s="22"/>
      <c r="R103" s="46"/>
      <c r="S103" s="46"/>
      <c r="T103" s="46"/>
      <c r="U103" s="45"/>
      <c r="V103" s="44"/>
      <c r="W103" s="43"/>
      <c r="X103" s="43"/>
    </row>
    <row r="104" spans="1:27" s="16" customFormat="1" ht="66" customHeight="1">
      <c r="A104" s="9"/>
      <c r="B104" s="15"/>
      <c r="C104" s="49"/>
      <c r="D104" s="17"/>
      <c r="E104" s="42"/>
      <c r="F104" s="17"/>
      <c r="G104" s="27">
        <f>'[1]COMISIONES 2015'!F84</f>
        <v>0</v>
      </c>
      <c r="H104" s="27">
        <f>'[1]COMISIONES 2015'!E84</f>
        <v>0</v>
      </c>
      <c r="I104" s="26">
        <f>SUM(G104:H104)</f>
        <v>0</v>
      </c>
      <c r="J104" s="13"/>
      <c r="K104" s="12"/>
      <c r="L104" s="12"/>
      <c r="M104" s="54"/>
      <c r="N104" s="10"/>
      <c r="O104" s="54"/>
      <c r="P104" s="10"/>
      <c r="Q104" s="55"/>
      <c r="R104" s="10"/>
      <c r="S104" s="10"/>
      <c r="T104" s="10"/>
      <c r="U104" s="9"/>
      <c r="V104" s="52"/>
      <c r="W104" s="51"/>
      <c r="X104" s="51"/>
    </row>
    <row r="105" spans="1:27" s="16" customFormat="1" ht="60.75" customHeight="1">
      <c r="A105" s="45"/>
      <c r="B105" s="50">
        <f>B104</f>
        <v>0</v>
      </c>
      <c r="C105" s="49">
        <f>('[1]COMISIONES 2015'!C85)</f>
        <v>0</v>
      </c>
      <c r="D105" s="28"/>
      <c r="E105" s="29"/>
      <c r="F105" s="28"/>
      <c r="G105" s="27">
        <f>'[1]COMISIONES 2015'!F85</f>
        <v>0</v>
      </c>
      <c r="H105" s="27">
        <f>'[1]COMISIONES 2015'!E85</f>
        <v>0</v>
      </c>
      <c r="I105" s="26">
        <f>SUM(G105:H105)</f>
        <v>0</v>
      </c>
      <c r="J105" s="48"/>
      <c r="K105" s="27"/>
      <c r="L105" s="27"/>
      <c r="M105" s="27"/>
      <c r="N105" s="46"/>
      <c r="O105" s="27"/>
      <c r="P105" s="46"/>
      <c r="Q105" s="22"/>
      <c r="R105" s="46"/>
      <c r="S105" s="46"/>
      <c r="T105" s="46"/>
      <c r="U105" s="45"/>
      <c r="V105" s="44"/>
      <c r="W105" s="43"/>
      <c r="X105" s="43"/>
    </row>
    <row r="106" spans="1:27" s="16" customFormat="1" ht="62.25" customHeight="1">
      <c r="A106" s="32"/>
      <c r="B106" s="40" t="s">
        <v>0</v>
      </c>
      <c r="C106" s="49">
        <f>('[1]COMISIONES 2015'!C86)</f>
        <v>0</v>
      </c>
      <c r="D106" s="17"/>
      <c r="E106" s="42"/>
      <c r="F106" s="17"/>
      <c r="G106" s="27">
        <f>'[1]COMISIONES 2015'!F86</f>
        <v>0</v>
      </c>
      <c r="H106" s="27">
        <f>'[1]COMISIONES 2015'!E86</f>
        <v>0</v>
      </c>
      <c r="I106" s="26">
        <f>SUM(G106:H106)</f>
        <v>0</v>
      </c>
      <c r="J106" s="38"/>
      <c r="K106" s="36"/>
      <c r="L106" s="36"/>
      <c r="M106" s="36"/>
      <c r="N106" s="33"/>
      <c r="O106" s="36"/>
      <c r="P106" s="33"/>
      <c r="Q106" s="35"/>
      <c r="R106" s="33"/>
      <c r="S106" s="33"/>
      <c r="T106" s="33"/>
      <c r="U106" s="32"/>
      <c r="V106" s="41"/>
      <c r="W106" s="41"/>
      <c r="X106" s="41"/>
    </row>
    <row r="107" spans="1:27" s="16" customFormat="1" ht="64.5" customHeight="1">
      <c r="A107" s="32"/>
      <c r="B107" s="40" t="str">
        <f>B106</f>
        <v>27-28/11/12</v>
      </c>
      <c r="C107" s="49">
        <f>('[1]COMISIONES 2015'!C87)</f>
        <v>0</v>
      </c>
      <c r="D107" s="17"/>
      <c r="E107" s="39"/>
      <c r="F107" s="17"/>
      <c r="G107" s="27">
        <f>'[1]COMISIONES 2015'!F87</f>
        <v>0</v>
      </c>
      <c r="H107" s="27">
        <f>'[1]COMISIONES 2015'!E87</f>
        <v>0</v>
      </c>
      <c r="I107" s="26">
        <f>SUM(G107:H107)</f>
        <v>0</v>
      </c>
      <c r="J107" s="38"/>
      <c r="K107" s="36"/>
      <c r="L107" s="36"/>
      <c r="M107" s="37"/>
      <c r="N107" s="33"/>
      <c r="O107" s="36"/>
      <c r="P107" s="33"/>
      <c r="Q107" s="35"/>
      <c r="R107" s="34"/>
      <c r="S107" s="33"/>
      <c r="T107" s="33"/>
      <c r="U107" s="32"/>
      <c r="V107" s="31"/>
      <c r="W107" s="31"/>
      <c r="X107" s="31"/>
    </row>
    <row r="108" spans="1:27" s="16" customFormat="1" ht="60.75" customHeight="1">
      <c r="A108" s="19"/>
      <c r="B108" s="30" t="str">
        <f>B107</f>
        <v>27-28/11/12</v>
      </c>
      <c r="C108" s="49">
        <f>('[1]COMISIONES 2015'!C88)</f>
        <v>0</v>
      </c>
      <c r="D108" s="28"/>
      <c r="E108" s="29"/>
      <c r="F108" s="28"/>
      <c r="G108" s="27">
        <f>'[1]COMISIONES 2015'!F88</f>
        <v>0</v>
      </c>
      <c r="H108" s="27">
        <f>'[1]COMISIONES 2015'!E88</f>
        <v>0</v>
      </c>
      <c r="I108" s="26">
        <f>SUM(G108:H108)</f>
        <v>0</v>
      </c>
      <c r="J108" s="25"/>
      <c r="K108" s="23"/>
      <c r="L108" s="23"/>
      <c r="M108" s="24"/>
      <c r="N108" s="20"/>
      <c r="O108" s="23"/>
      <c r="P108" s="20"/>
      <c r="Q108" s="22"/>
      <c r="R108" s="21"/>
      <c r="S108" s="20"/>
      <c r="T108" s="20"/>
      <c r="U108" s="19"/>
      <c r="V108" s="18"/>
      <c r="W108" s="18"/>
      <c r="X108" s="18"/>
    </row>
    <row r="109" spans="1:27" s="16" customFormat="1" ht="54" customHeight="1">
      <c r="A109" s="19"/>
      <c r="B109" s="30">
        <v>41181</v>
      </c>
      <c r="C109" s="49">
        <f>('[1]COMISIONES 2015'!C89)</f>
        <v>0</v>
      </c>
      <c r="D109" s="28"/>
      <c r="E109" s="42"/>
      <c r="F109" s="28"/>
      <c r="G109" s="27">
        <f>'[1]COMISIONES 2015'!F89</f>
        <v>0</v>
      </c>
      <c r="H109" s="27">
        <f>'[1]COMISIONES 2015'!E89</f>
        <v>0</v>
      </c>
      <c r="I109" s="26">
        <f>SUM(G109:H109)</f>
        <v>0</v>
      </c>
      <c r="J109" s="25"/>
      <c r="K109" s="23"/>
      <c r="L109" s="23"/>
      <c r="M109" s="24"/>
      <c r="N109" s="20"/>
      <c r="O109" s="23"/>
      <c r="P109" s="20"/>
      <c r="Q109" s="22"/>
      <c r="R109" s="21"/>
      <c r="S109" s="20"/>
      <c r="T109" s="20"/>
      <c r="U109" s="19"/>
      <c r="V109" s="57"/>
      <c r="W109" s="56"/>
      <c r="X109" s="56"/>
    </row>
    <row r="110" spans="1:27" s="16" customFormat="1" ht="75.75" customHeight="1">
      <c r="A110" s="32"/>
      <c r="B110" s="40" t="s">
        <v>2</v>
      </c>
      <c r="C110" s="49" t="e">
        <f>('[1]COMISIONES 2015'!#REF!)</f>
        <v>#REF!</v>
      </c>
      <c r="D110" s="17"/>
      <c r="E110" s="42"/>
      <c r="F110" s="17"/>
      <c r="G110" s="27" t="e">
        <f>'[1]COMISIONES 2015'!#REF!</f>
        <v>#REF!</v>
      </c>
      <c r="H110" s="27" t="e">
        <f>'[1]COMISIONES 2015'!#REF!</f>
        <v>#REF!</v>
      </c>
      <c r="I110" s="26" t="e">
        <f>SUM(G110:H110)</f>
        <v>#REF!</v>
      </c>
      <c r="J110" s="38"/>
      <c r="K110" s="36"/>
      <c r="L110" s="36"/>
      <c r="M110" s="36"/>
      <c r="N110" s="33"/>
      <c r="O110" s="36"/>
      <c r="P110" s="33"/>
      <c r="Q110" s="53"/>
      <c r="R110" s="33"/>
      <c r="S110" s="33"/>
      <c r="T110" s="33"/>
      <c r="U110" s="32"/>
      <c r="V110" s="41"/>
      <c r="W110" s="41"/>
      <c r="X110" s="41"/>
    </row>
    <row r="111" spans="1:27" s="16" customFormat="1" ht="78" customHeight="1">
      <c r="A111" s="32"/>
      <c r="B111" s="40" t="str">
        <f>B110</f>
        <v>05-07/12/12</v>
      </c>
      <c r="C111" s="49">
        <f>('[1]COMISIONES 2015'!C90)</f>
        <v>0</v>
      </c>
      <c r="D111" s="17"/>
      <c r="E111" s="39"/>
      <c r="F111" s="17"/>
      <c r="G111" s="27">
        <f>'[1]COMISIONES 2015'!F90</f>
        <v>0</v>
      </c>
      <c r="H111" s="27">
        <f>'[1]COMISIONES 2015'!E90</f>
        <v>0</v>
      </c>
      <c r="I111" s="26">
        <f>SUM(G111:H111)</f>
        <v>0</v>
      </c>
      <c r="J111" s="38"/>
      <c r="K111" s="36"/>
      <c r="L111" s="36"/>
      <c r="M111" s="37"/>
      <c r="N111" s="33"/>
      <c r="O111" s="36"/>
      <c r="P111" s="33"/>
      <c r="Q111" s="53"/>
      <c r="R111" s="34"/>
      <c r="S111" s="33"/>
      <c r="T111" s="33"/>
      <c r="U111" s="32"/>
      <c r="V111" s="31"/>
      <c r="W111" s="31"/>
      <c r="X111" s="31"/>
    </row>
    <row r="112" spans="1:27" s="16" customFormat="1" ht="74.25" customHeight="1">
      <c r="A112" s="19"/>
      <c r="B112" s="30" t="str">
        <f>B111</f>
        <v>05-07/12/12</v>
      </c>
      <c r="C112" s="49" t="e">
        <f>('[1]COMISIONES 2015'!#REF!)</f>
        <v>#REF!</v>
      </c>
      <c r="D112" s="28"/>
      <c r="E112" s="29"/>
      <c r="F112" s="28"/>
      <c r="G112" s="27" t="e">
        <f>'[1]COMISIONES 2015'!#REF!</f>
        <v>#REF!</v>
      </c>
      <c r="H112" s="27" t="e">
        <f>'[1]COMISIONES 2015'!#REF!</f>
        <v>#REF!</v>
      </c>
      <c r="I112" s="26" t="e">
        <f>SUM(G112:H112)</f>
        <v>#REF!</v>
      </c>
      <c r="J112" s="25"/>
      <c r="K112" s="23"/>
      <c r="L112" s="23"/>
      <c r="M112" s="24"/>
      <c r="N112" s="20"/>
      <c r="O112" s="23"/>
      <c r="P112" s="20"/>
      <c r="Q112" s="47"/>
      <c r="R112" s="21"/>
      <c r="S112" s="20"/>
      <c r="T112" s="20"/>
      <c r="U112" s="19"/>
      <c r="V112" s="18"/>
      <c r="W112" s="18"/>
      <c r="X112" s="18"/>
    </row>
    <row r="113" spans="1:24" s="16" customFormat="1" ht="58.5" customHeight="1">
      <c r="A113" s="9"/>
      <c r="B113" s="15">
        <v>41253</v>
      </c>
      <c r="C113" s="49">
        <f>('[1]COMISIONES 2015'!C91)</f>
        <v>0</v>
      </c>
      <c r="D113" s="17"/>
      <c r="E113" s="42"/>
      <c r="F113" s="17"/>
      <c r="G113" s="27">
        <f>'[1]COMISIONES 2015'!F91</f>
        <v>0</v>
      </c>
      <c r="H113" s="27">
        <f>'[1]COMISIONES 2015'!E91</f>
        <v>0</v>
      </c>
      <c r="I113" s="26">
        <f>SUM(G113:H113)</f>
        <v>0</v>
      </c>
      <c r="J113" s="13"/>
      <c r="K113" s="12"/>
      <c r="L113" s="12"/>
      <c r="M113" s="54"/>
      <c r="N113" s="10"/>
      <c r="O113" s="54"/>
      <c r="P113" s="10"/>
      <c r="Q113" s="55"/>
      <c r="R113" s="10"/>
      <c r="S113" s="10"/>
      <c r="T113" s="10"/>
      <c r="U113" s="9"/>
      <c r="V113" s="52"/>
      <c r="W113" s="51"/>
      <c r="X113" s="51"/>
    </row>
    <row r="114" spans="1:24" s="16" customFormat="1" ht="63.75" customHeight="1">
      <c r="A114" s="45"/>
      <c r="B114" s="50">
        <f>B113</f>
        <v>41253</v>
      </c>
      <c r="C114" s="49" t="e">
        <f>('[1]COMISIONES 2015'!#REF!)</f>
        <v>#REF!</v>
      </c>
      <c r="D114" s="28"/>
      <c r="E114" s="29"/>
      <c r="F114" s="28"/>
      <c r="G114" s="27" t="e">
        <f>'[1]COMISIONES 2015'!#REF!</f>
        <v>#REF!</v>
      </c>
      <c r="H114" s="27" t="e">
        <f>'[1]COMISIONES 2015'!#REF!</f>
        <v>#REF!</v>
      </c>
      <c r="I114" s="26" t="e">
        <f>SUM(G114:H114)</f>
        <v>#REF!</v>
      </c>
      <c r="J114" s="48"/>
      <c r="K114" s="27"/>
      <c r="L114" s="27"/>
      <c r="M114" s="27"/>
      <c r="N114" s="46"/>
      <c r="O114" s="27"/>
      <c r="P114" s="46"/>
      <c r="Q114" s="22"/>
      <c r="R114" s="46"/>
      <c r="S114" s="46"/>
      <c r="T114" s="46"/>
      <c r="U114" s="45"/>
      <c r="V114" s="44"/>
      <c r="W114" s="43"/>
      <c r="X114" s="43"/>
    </row>
    <row r="115" spans="1:24" s="16" customFormat="1" ht="63" customHeight="1">
      <c r="A115" s="9"/>
      <c r="B115" s="15" t="s">
        <v>1</v>
      </c>
      <c r="C115" s="49">
        <f>('[1]COMISIONES 2015'!C92)</f>
        <v>0</v>
      </c>
      <c r="D115" s="17"/>
      <c r="E115" s="42"/>
      <c r="F115" s="17"/>
      <c r="G115" s="27">
        <f>'[1]COMISIONES 2015'!F92</f>
        <v>0</v>
      </c>
      <c r="H115" s="27">
        <f>'[1]COMISIONES 2015'!E92</f>
        <v>0</v>
      </c>
      <c r="I115" s="26">
        <f>SUM(G115:H115)</f>
        <v>0</v>
      </c>
      <c r="J115" s="13"/>
      <c r="K115" s="12"/>
      <c r="L115" s="12"/>
      <c r="M115" s="54"/>
      <c r="N115" s="10"/>
      <c r="O115" s="54"/>
      <c r="P115" s="10"/>
      <c r="Q115" s="53"/>
      <c r="R115" s="10"/>
      <c r="S115" s="10"/>
      <c r="T115" s="10"/>
      <c r="U115" s="9"/>
      <c r="V115" s="52"/>
      <c r="W115" s="51"/>
      <c r="X115" s="51"/>
    </row>
    <row r="116" spans="1:24" s="16" customFormat="1" ht="60.75" customHeight="1">
      <c r="A116" s="45"/>
      <c r="B116" s="50" t="str">
        <f>B115</f>
        <v>12-15/12/12</v>
      </c>
      <c r="C116" s="49">
        <f>('[1]COMISIONES 2015'!C93)</f>
        <v>0</v>
      </c>
      <c r="D116" s="28"/>
      <c r="E116" s="29"/>
      <c r="F116" s="28"/>
      <c r="G116" s="27">
        <f>'[1]COMISIONES 2015'!F93</f>
        <v>0</v>
      </c>
      <c r="H116" s="27">
        <f>'[1]COMISIONES 2015'!E93</f>
        <v>0</v>
      </c>
      <c r="I116" s="26">
        <f>SUM(G116:H116)</f>
        <v>0</v>
      </c>
      <c r="J116" s="48"/>
      <c r="K116" s="27"/>
      <c r="L116" s="27"/>
      <c r="M116" s="27"/>
      <c r="N116" s="46"/>
      <c r="O116" s="27"/>
      <c r="P116" s="46"/>
      <c r="Q116" s="47"/>
      <c r="R116" s="46"/>
      <c r="S116" s="46"/>
      <c r="T116" s="46"/>
      <c r="U116" s="45"/>
      <c r="V116" s="44"/>
      <c r="W116" s="43"/>
      <c r="X116" s="43"/>
    </row>
    <row r="117" spans="1:24" s="16" customFormat="1" ht="86.25" customHeight="1">
      <c r="A117" s="32"/>
      <c r="B117" s="40" t="s">
        <v>0</v>
      </c>
      <c r="C117" s="17"/>
      <c r="D117" s="17"/>
      <c r="E117" s="42"/>
      <c r="F117" s="17"/>
      <c r="G117" s="27">
        <f>'[1]COMISIONES 2015'!F94</f>
        <v>0</v>
      </c>
      <c r="H117" s="27">
        <f>'[1]COMISIONES 2015'!E94</f>
        <v>0</v>
      </c>
      <c r="I117" s="26">
        <f>SUM(G117:H117)</f>
        <v>0</v>
      </c>
      <c r="J117" s="38"/>
      <c r="K117" s="36"/>
      <c r="L117" s="36"/>
      <c r="M117" s="36"/>
      <c r="N117" s="33"/>
      <c r="O117" s="36"/>
      <c r="P117" s="33"/>
      <c r="Q117" s="35"/>
      <c r="R117" s="33"/>
      <c r="S117" s="33"/>
      <c r="T117" s="33"/>
      <c r="U117" s="32"/>
      <c r="V117" s="41"/>
      <c r="W117" s="41"/>
      <c r="X117" s="41"/>
    </row>
    <row r="118" spans="1:24" s="16" customFormat="1" ht="85.5" customHeight="1">
      <c r="A118" s="32"/>
      <c r="B118" s="40" t="str">
        <f>B117</f>
        <v>27-28/11/12</v>
      </c>
      <c r="C118" s="17"/>
      <c r="D118" s="17"/>
      <c r="E118" s="39"/>
      <c r="F118" s="17"/>
      <c r="G118" s="27">
        <f>'[1]COMISIONES 2015'!F95</f>
        <v>0</v>
      </c>
      <c r="H118" s="27">
        <f>'[1]COMISIONES 2015'!E95</f>
        <v>0</v>
      </c>
      <c r="I118" s="26">
        <f>SUM(G118:H118)</f>
        <v>0</v>
      </c>
      <c r="J118" s="38"/>
      <c r="K118" s="36"/>
      <c r="L118" s="36"/>
      <c r="M118" s="37"/>
      <c r="N118" s="33"/>
      <c r="O118" s="36"/>
      <c r="P118" s="33"/>
      <c r="Q118" s="35"/>
      <c r="R118" s="34"/>
      <c r="S118" s="33"/>
      <c r="T118" s="33"/>
      <c r="U118" s="32"/>
      <c r="V118" s="31"/>
      <c r="W118" s="31"/>
      <c r="X118" s="31"/>
    </row>
    <row r="119" spans="1:24" s="16" customFormat="1" ht="89.25" customHeight="1">
      <c r="A119" s="19"/>
      <c r="B119" s="30" t="str">
        <f>B118</f>
        <v>27-28/11/12</v>
      </c>
      <c r="C119" s="28"/>
      <c r="D119" s="28"/>
      <c r="E119" s="29"/>
      <c r="F119" s="28"/>
      <c r="G119" s="27" t="e">
        <f>'[1]COMISIONES 2015'!#REF!</f>
        <v>#REF!</v>
      </c>
      <c r="H119" s="27" t="e">
        <f>'[1]COMISIONES 2015'!#REF!</f>
        <v>#REF!</v>
      </c>
      <c r="I119" s="26" t="e">
        <f>SUM(G119:H119)</f>
        <v>#REF!</v>
      </c>
      <c r="J119" s="25"/>
      <c r="K119" s="23"/>
      <c r="L119" s="23"/>
      <c r="M119" s="24"/>
      <c r="N119" s="20"/>
      <c r="O119" s="23"/>
      <c r="P119" s="20"/>
      <c r="Q119" s="22"/>
      <c r="R119" s="21"/>
      <c r="S119" s="20"/>
      <c r="T119" s="20"/>
      <c r="U119" s="19"/>
      <c r="V119" s="18"/>
      <c r="W119" s="18"/>
      <c r="X119" s="18"/>
    </row>
    <row r="120" spans="1:24" s="16" customFormat="1" ht="25.5" customHeight="1">
      <c r="A120" s="9"/>
      <c r="B120" s="15"/>
      <c r="C120" s="17"/>
      <c r="D120" s="17"/>
      <c r="E120" s="17"/>
      <c r="F120" s="17"/>
      <c r="G120" s="17"/>
      <c r="H120" s="17"/>
      <c r="I120" s="17"/>
      <c r="J120" s="13"/>
      <c r="K120" s="12"/>
      <c r="L120" s="12"/>
      <c r="M120" s="12"/>
      <c r="N120" s="10"/>
      <c r="O120" s="12"/>
      <c r="P120" s="10"/>
      <c r="Q120" s="11"/>
      <c r="R120" s="10"/>
      <c r="S120" s="10"/>
      <c r="T120" s="10"/>
      <c r="U120" s="9"/>
      <c r="V120" s="8"/>
      <c r="W120" s="6"/>
      <c r="X120" s="6"/>
    </row>
    <row r="121" spans="1:24" ht="13.5" customHeight="1">
      <c r="A121" s="9"/>
      <c r="B121" s="15"/>
      <c r="C121" s="14"/>
      <c r="D121" s="14"/>
      <c r="E121" s="14"/>
      <c r="F121" s="14"/>
      <c r="G121" s="14"/>
      <c r="H121" s="14"/>
      <c r="I121" s="14"/>
      <c r="J121" s="13"/>
      <c r="K121" s="12"/>
      <c r="L121" s="12"/>
      <c r="M121" s="12"/>
      <c r="N121" s="10"/>
      <c r="O121" s="12"/>
      <c r="P121" s="10"/>
      <c r="Q121" s="11"/>
      <c r="R121" s="10"/>
      <c r="S121" s="10"/>
      <c r="T121" s="10"/>
      <c r="U121" s="9"/>
      <c r="V121" s="8"/>
      <c r="W121" s="7"/>
      <c r="X121" s="6"/>
    </row>
    <row r="122" spans="1:24">
      <c r="G122" s="5" t="e">
        <f>SUM(G5:G121)</f>
        <v>#REF!</v>
      </c>
      <c r="H122" s="5" t="e">
        <f>SUM(H5:H121)</f>
        <v>#REF!</v>
      </c>
      <c r="I122" s="5" t="e">
        <f>SUM(I5:I121)</f>
        <v>#REF!</v>
      </c>
      <c r="K122" s="5">
        <f>SUM(K5:K121)</f>
        <v>0</v>
      </c>
      <c r="L122" s="5">
        <f>SUM(L5:L121)</f>
        <v>0</v>
      </c>
      <c r="M122" s="5">
        <f>SUM(M5:M121)</f>
        <v>0</v>
      </c>
      <c r="N122" s="5">
        <f>SUM(N5:N121)</f>
        <v>0</v>
      </c>
      <c r="O122" s="5">
        <f>SUM(O5:O121)</f>
        <v>0</v>
      </c>
      <c r="P122" s="5">
        <f>SUM(P5:P121)</f>
        <v>0</v>
      </c>
      <c r="Q122" s="5">
        <f>SUM(Q5:Q121)</f>
        <v>0</v>
      </c>
      <c r="R122" s="5">
        <f>SUM(R5:R121)</f>
        <v>0</v>
      </c>
      <c r="S122" s="5">
        <f>SUM(S5:S121)</f>
        <v>0</v>
      </c>
      <c r="T122" s="5">
        <f>SUM(T5:T121)</f>
        <v>0</v>
      </c>
    </row>
  </sheetData>
  <mergeCells count="120">
    <mergeCell ref="V5:V6"/>
    <mergeCell ref="W5:W6"/>
    <mergeCell ref="X5:X6"/>
    <mergeCell ref="V11:V12"/>
    <mergeCell ref="W11:W12"/>
    <mergeCell ref="X11:X12"/>
    <mergeCell ref="V13:V15"/>
    <mergeCell ref="W13:W15"/>
    <mergeCell ref="X13:X15"/>
    <mergeCell ref="V19:V21"/>
    <mergeCell ref="W19:W21"/>
    <mergeCell ref="X19:X21"/>
    <mergeCell ref="V23:V25"/>
    <mergeCell ref="W23:W25"/>
    <mergeCell ref="X23:X25"/>
    <mergeCell ref="V26:V27"/>
    <mergeCell ref="W26:W27"/>
    <mergeCell ref="X26:X27"/>
    <mergeCell ref="V28:V30"/>
    <mergeCell ref="W28:W30"/>
    <mergeCell ref="X28:X30"/>
    <mergeCell ref="V31:V32"/>
    <mergeCell ref="W31:W32"/>
    <mergeCell ref="X31:X32"/>
    <mergeCell ref="V33:V34"/>
    <mergeCell ref="W33:W34"/>
    <mergeCell ref="X33:X34"/>
    <mergeCell ref="V35:V36"/>
    <mergeCell ref="W35:W36"/>
    <mergeCell ref="X35:X36"/>
    <mergeCell ref="V37:V38"/>
    <mergeCell ref="W37:W38"/>
    <mergeCell ref="X37:X38"/>
    <mergeCell ref="V39:V40"/>
    <mergeCell ref="W39:W40"/>
    <mergeCell ref="X39:X40"/>
    <mergeCell ref="V41:V42"/>
    <mergeCell ref="W41:W42"/>
    <mergeCell ref="X41:X42"/>
    <mergeCell ref="V43:V44"/>
    <mergeCell ref="W43:W44"/>
    <mergeCell ref="X43:X44"/>
    <mergeCell ref="V45:V48"/>
    <mergeCell ref="W45:W48"/>
    <mergeCell ref="X45:X48"/>
    <mergeCell ref="V50:V51"/>
    <mergeCell ref="W50:W51"/>
    <mergeCell ref="X50:X51"/>
    <mergeCell ref="V52:V53"/>
    <mergeCell ref="W52:W53"/>
    <mergeCell ref="X52:X53"/>
    <mergeCell ref="V54:V55"/>
    <mergeCell ref="W54:W55"/>
    <mergeCell ref="X54:X55"/>
    <mergeCell ref="V56:V58"/>
    <mergeCell ref="W56:W58"/>
    <mergeCell ref="X56:X58"/>
    <mergeCell ref="V59:V62"/>
    <mergeCell ref="W59:W62"/>
    <mergeCell ref="X59:X62"/>
    <mergeCell ref="V63:V64"/>
    <mergeCell ref="W63:W64"/>
    <mergeCell ref="X63:X64"/>
    <mergeCell ref="V65:V68"/>
    <mergeCell ref="W65:W68"/>
    <mergeCell ref="X65:X68"/>
    <mergeCell ref="V70:V71"/>
    <mergeCell ref="W70:W71"/>
    <mergeCell ref="X70:X71"/>
    <mergeCell ref="V72:V74"/>
    <mergeCell ref="W72:W74"/>
    <mergeCell ref="X72:X74"/>
    <mergeCell ref="V78:V79"/>
    <mergeCell ref="W78:W79"/>
    <mergeCell ref="X78:X79"/>
    <mergeCell ref="V81:V82"/>
    <mergeCell ref="W81:W82"/>
    <mergeCell ref="X81:X82"/>
    <mergeCell ref="V83:V84"/>
    <mergeCell ref="W83:W84"/>
    <mergeCell ref="X83:X84"/>
    <mergeCell ref="V85:V86"/>
    <mergeCell ref="W85:W86"/>
    <mergeCell ref="X85:X86"/>
    <mergeCell ref="V87:V88"/>
    <mergeCell ref="W87:W88"/>
    <mergeCell ref="X87:X88"/>
    <mergeCell ref="V91:V94"/>
    <mergeCell ref="W91:W94"/>
    <mergeCell ref="X91:X94"/>
    <mergeCell ref="V95:V96"/>
    <mergeCell ref="W95:W96"/>
    <mergeCell ref="X95:X96"/>
    <mergeCell ref="V97:V98"/>
    <mergeCell ref="W97:W98"/>
    <mergeCell ref="X97:X98"/>
    <mergeCell ref="V99:V101"/>
    <mergeCell ref="W99:W101"/>
    <mergeCell ref="X99:X101"/>
    <mergeCell ref="V102:V103"/>
    <mergeCell ref="W102:W103"/>
    <mergeCell ref="X102:X103"/>
    <mergeCell ref="V104:V105"/>
    <mergeCell ref="W104:W105"/>
    <mergeCell ref="X104:X105"/>
    <mergeCell ref="V106:V108"/>
    <mergeCell ref="W106:W108"/>
    <mergeCell ref="X106:X108"/>
    <mergeCell ref="V110:V112"/>
    <mergeCell ref="W110:W112"/>
    <mergeCell ref="X110:X112"/>
    <mergeCell ref="V113:V114"/>
    <mergeCell ref="W113:W114"/>
    <mergeCell ref="X113:X114"/>
    <mergeCell ref="V115:V116"/>
    <mergeCell ref="W115:W116"/>
    <mergeCell ref="X115:X116"/>
    <mergeCell ref="V117:V119"/>
    <mergeCell ref="W117:W119"/>
    <mergeCell ref="X117:X119"/>
  </mergeCells>
  <pageMargins left="0.2" right="0.19685039370078741" top="0.23" bottom="0.39370078740157483" header="0.22" footer="0.15748031496062992"/>
  <pageSetup scale="75" orientation="landscape" horizontalDpi="200" verticalDpi="200" r:id="rId1"/>
  <colBreaks count="1" manualBreakCount="1">
    <brk id="2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</vt:lpstr>
      <vt:lpstr>FEBRERO!Área_de_impresión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dcterms:created xsi:type="dcterms:W3CDTF">2015-03-30T17:57:32Z</dcterms:created>
  <dcterms:modified xsi:type="dcterms:W3CDTF">2015-03-30T17:57:48Z</dcterms:modified>
</cp:coreProperties>
</file>