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12)" sheetId="1" r:id="rId1"/>
  </sheets>
  <definedNames>
    <definedName name="_xlnm.Print_Area" localSheetId="0">'viaticos 2012 (12)'!$A$1:$G$14</definedName>
  </definedNames>
  <calcPr calcId="125725"/>
</workbook>
</file>

<file path=xl/calcChain.xml><?xml version="1.0" encoding="utf-8"?>
<calcChain xmlns="http://schemas.openxmlformats.org/spreadsheetml/2006/main">
  <c r="Q16" i="1"/>
  <c r="P16"/>
  <c r="O16"/>
  <c r="J16"/>
  <c r="I16"/>
  <c r="G16"/>
  <c r="G15"/>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M7" s="1"/>
  <c r="G7"/>
  <c r="R7" l="1"/>
  <c r="L16"/>
  <c r="M9"/>
  <c r="R9" s="1"/>
  <c r="M16" l="1"/>
  <c r="R16"/>
</calcChain>
</file>

<file path=xl/sharedStrings.xml><?xml version="1.0" encoding="utf-8"?>
<sst xmlns="http://schemas.openxmlformats.org/spreadsheetml/2006/main" count="75" uniqueCount="54">
  <si>
    <t>TELEFONIA RURAL DE SONORA</t>
  </si>
  <si>
    <t>PERIODO COMPRENDIDO: DICIEMBRE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</si>
  <si>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</si>
  <si>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</si>
  <si>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</si>
  <si>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</si>
  <si>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</si>
  <si>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</si>
  <si>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</si>
  <si>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</si>
  <si>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</si>
  <si>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</si>
  <si>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</si>
  <si>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</si>
  <si>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</si>
  <si>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</si>
  <si>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</si>
  <si>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</si>
  <si>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</si>
  <si>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</si>
  <si>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</si>
  <si>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</si>
  <si>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</si>
  <si>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</si>
  <si>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JOSE ABELARDO SUAREZ PEÑA</t>
  </si>
  <si>
    <t>JEFE DEL DEPTO. TÉCNICO</t>
  </si>
  <si>
    <t>REBEICO, MUNICIPIO DE SOYOPA; MAZATAN MUNICIPIO DE MAZATAN Y CERRO DE SNA IGNACIO, MUNICIPIO DE SAHUARIPA.RECOGER DATOS DE TARIFICACIÓN DE LAS RADIOBASES TELEFÓNICAS DE MAZATÁN Y SAHUARIPA. EN CERRO SAN IGNACIO REVISAR EL REPETIDOR DE DATOS YA QUE SE ENCUENTRA FUERA DE SERVICIO Y EL REPETIDOR TELEFONICO PRESENTA FALLA EN UN CANAL. EN REBEICO REVISAR EL EQUIPO DE LA RED DE DATOS YA QUE NO ESTA ENLAZADO CON EL REPETIDOR NAHUILA.05-07/12/12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</si>
  <si>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</si>
  <si>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</si>
  <si>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</si>
  <si>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TSU FRANCISCO ERASMO VALENZUELA TORRES</t>
  </si>
  <si>
    <t>TÉCNICO DE MANTENIMIIENTO  DE EQUIPOS</t>
  </si>
  <si>
    <t>12/01/2012 PD104</t>
  </si>
  <si>
    <t>GENARO SOTO CORDOVA</t>
  </si>
  <si>
    <t>DIRECTOR GENERAL</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</si>
  <si>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</si>
  <si>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</si>
  <si>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</si>
  <si>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CABECERA MINICIPAL DE CANANEA.ENTREVISTARSE CON ALS AUTORIDADES MUNICIPALES PARA ANALIZAR LA INCORPORACIÓN DE LAS LOCALIDADES DE IGNACIO ZARAGOZA, EJIDO JOSE MARÍA MORELOS Y EJIDO EMILIANO ZAPATA A LA RED RURAL DE DATOS DEL ORGANISMO PARA PROPORCIONARLES LOS SERVICIOS DE TECNOLOGÍAS DE LA INFORMACIÓN E INTERNET.41253</t>
  </si>
  <si>
    <t>ARIZPE Y BACOACHI</t>
  </si>
  <si>
    <t>CHEVROLET 2009</t>
  </si>
  <si>
    <t>PARTICIPAR EN REUNION REGIONAL DE EVALUACION DE PROGRAMAS DE DESARROLLO</t>
  </si>
  <si>
    <t>EL SAUZ, MUNICIPIO DE NACORI; SAN MIGUELITO Y LA MORA MPIO. DE BAVISPE; SAN PATRICIO MPIO. DE MOCTEZUMA; JECORI Y TEONADEPA MPIO. DE CUMPAS; EJ. TURICACHI Y EJ. KM. 47 MPIO. DE FRONTERAS, CHINAPA Y BUENA VISTA, MPIO. DE ARIZPEENTREGAR A LA SECRETARIA DE EDUCACIÓN Y CULTURA (SEC) LOS EQUIPOS Y SERVICIO DE INTERNET DESTINADOS A VARIAS ESCUELAS RURALES LOCALIZADAS EN LOS MINICIPIOS DE NACORI CHICO, MOCTEZUMA, CUMPAS, FRONTERAS, BAVISPE Y ARIZPE.12-15/12/12</t>
  </si>
  <si>
    <t>23/01/2012, P.D. 5</t>
  </si>
  <si>
    <t>NAVOJOA</t>
  </si>
  <si>
    <t>SUPERVISION DE AVANCES DE TRABAJOS PARA INSTALACION DE BIENES Y EQUIPOS DE LA RED RURAL INALAMBRICA PARA PROVEER SERVICIOS DE TECNOLOGÍAS DE LA INFORMACION Y LAS COMUNICACIONES EN LOCALIDADES RURALES DEL ESTADO DE SONORA.</t>
  </si>
  <si>
    <t>JOSE MIGUEL JUAREZ DE LOS REYES</t>
  </si>
  <si>
    <t>ING. SERGIO ANDALON VALENCIA</t>
  </si>
  <si>
    <t>SUBDIRECTOR TÉCNICO</t>
  </si>
  <si>
    <t>C4 DE GUAYMAS, MUNICIPIO DE GUAYMAS Y MARTE R. GOMEZ, MPIO DE CAJEME.POR MOTIVO DE ADECUACIONES EN EL INTERIOR DEL EDIFICIO DE LA COMISARIA DE MARTE R. GOMEZ, REUBICAR EL EQUIPO DE ENLACE INALAMBRICO QUE INTERCONECTA EL SERVICIO DE INTERNET AL CECYTES DE SANTA MARÍA DEL BURUAJES, EN C4 GUAYMAS INSTALAR, CONFIGURAR Y PONER EN OPERACIÓN UN EQUIPO ROUTER/FIREWALL QUE SE INTERCONECTARA A LA RED DORSAL ESTATAL PARA BRINDAR INTERNET A LA ZONA RURAL DE GUAYMAS, ADEMAS DE SUPERVISAR LAS INSTALACIONES DE BIENES Y EQUIPOS REALIZADOS POR EL PROVEEDOR.27-28/11/12</t>
  </si>
  <si>
    <t>30/01/12 PD108</t>
  </si>
  <si>
    <t>SUPERVISAR LOS TRABAJOS DE INSTALACION ELECTRICA REQUERIDA PARA EL SUMINISTRO DE ENERGIA C.F.E. EN CASETA SE DAN IGNACIO RIO MUERTO, QUE BRINDARA SERVICIO DE INTERNET A LA REGION, DENTRO DEL PROYECTO DE LA RED RURAL DE TELECOMUNICACIONES 2011.</t>
  </si>
  <si>
    <t>ING. JOSE ROSARIO ESPINOZA GALAVIZ</t>
  </si>
  <si>
    <t>SUBDIRECTOS DE PLANEACION Y CONCERTACIÓN</t>
  </si>
</sst>
</file>

<file path=xl/styles.xml><?xml version="1.0" encoding="utf-8"?>
<styleSheet xmlns="http://schemas.openxmlformats.org/spreadsheetml/2006/main">
  <numFmts count="1">
    <numFmt numFmtId="43" formatCode="_-* #,##0.00_-;\-* #,##0.00_-;_-* &quot;-&quot;??_-;_-@_-"/>
  </numFmts>
  <fonts count="17">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8"/>
      <name val="Calibri"/>
      <family val="2"/>
    </font>
    <font>
      <sz val="11"/>
      <color indexed="8"/>
      <name val="Calibri"/>
      <family val="2"/>
    </font>
    <font>
      <sz val="10"/>
      <name val="Calibri"/>
      <family val="2"/>
    </font>
    <font>
      <sz val="11"/>
      <color indexed="8"/>
      <name val="Calibri"/>
      <family val="2"/>
      <scheme val="minor"/>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2" fillId="0" borderId="0" applyFont="0" applyFill="0" applyBorder="0" applyAlignment="0" applyProtection="0"/>
    <xf numFmtId="0" fontId="16" fillId="0" borderId="0"/>
  </cellStyleXfs>
  <cellXfs count="86">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11" fillId="0" borderId="1" xfId="0" applyFont="1" applyBorder="1" applyAlignment="1">
      <alignment vertical="top"/>
    </xf>
    <xf numFmtId="0" fontId="5" fillId="0" borderId="1" xfId="0" applyFont="1" applyBorder="1" applyAlignment="1">
      <alignment vertical="top" wrapText="1"/>
    </xf>
    <xf numFmtId="43" fontId="11" fillId="0" borderId="1" xfId="1" applyFont="1" applyBorder="1" applyAlignment="1">
      <alignment vertical="top"/>
    </xf>
    <xf numFmtId="43" fontId="13"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4" fillId="0" borderId="0" xfId="1" applyFont="1" applyAlignment="1">
      <alignment vertical="top"/>
    </xf>
    <xf numFmtId="43" fontId="7" fillId="0" borderId="0" xfId="1" applyFont="1" applyAlignment="1">
      <alignment vertical="top"/>
    </xf>
    <xf numFmtId="43" fontId="14" fillId="0" borderId="0" xfId="1" applyFont="1" applyFill="1" applyBorder="1" applyAlignment="1">
      <alignment vertical="top"/>
    </xf>
    <xf numFmtId="43" fontId="14"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4"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4" fillId="0" borderId="3" xfId="1" applyFont="1" applyBorder="1" applyAlignment="1">
      <alignment vertical="top"/>
    </xf>
    <xf numFmtId="43" fontId="7" fillId="0" borderId="3" xfId="1" applyFont="1" applyBorder="1" applyAlignment="1">
      <alignment vertical="top"/>
    </xf>
    <xf numFmtId="43" fontId="14"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43" fontId="6" fillId="0" borderId="1" xfId="1" applyFont="1" applyBorder="1" applyAlignment="1">
      <alignment vertical="top"/>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4" fillId="0" borderId="4" xfId="1" applyFont="1" applyBorder="1" applyAlignment="1">
      <alignment vertical="top"/>
    </xf>
    <xf numFmtId="43" fontId="7" fillId="0" borderId="4" xfId="1" applyFont="1" applyFill="1" applyBorder="1" applyAlignment="1">
      <alignment vertical="top"/>
    </xf>
    <xf numFmtId="43" fontId="14"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4"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43" fontId="14"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5"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2"/>
  <dimension ref="A1:W16"/>
  <sheetViews>
    <sheetView tabSelected="1" workbookViewId="0">
      <pane xSplit="1" ySplit="6" topLeftCell="B7"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84" customWidth="1"/>
    <col min="3" max="3" width="78.28515625" style="84" customWidth="1"/>
    <col min="4" max="4" width="10.7109375" style="84" customWidth="1"/>
    <col min="5" max="5" width="11.7109375" style="84" customWidth="1"/>
    <col min="6" max="6" width="10.42578125" style="84" customWidth="1"/>
    <col min="7" max="7" width="10.5703125" style="84" customWidth="1"/>
    <col min="8" max="8" width="11.42578125" style="82" hidden="1" customWidth="1"/>
    <col min="9" max="14" width="11.42578125" style="84" hidden="1" customWidth="1"/>
    <col min="15" max="15" width="11.5703125" style="84" hidden="1" customWidth="1"/>
    <col min="16" max="18" width="11.42578125" style="84" hidden="1" customWidth="1"/>
    <col min="19" max="19" width="6" style="84" hidden="1" customWidth="1"/>
    <col min="20" max="20" width="17.5703125" style="85"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750</v>
      </c>
      <c r="E7" s="30">
        <v>2250</v>
      </c>
      <c r="F7" s="30">
        <v>0</v>
      </c>
      <c r="G7" s="29">
        <f t="shared" ref="G7:G16" si="0">SUM(E7:F7)</f>
        <v>2250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500</v>
      </c>
      <c r="E8" s="30">
        <v>1500</v>
      </c>
      <c r="F8" s="30">
        <v>0</v>
      </c>
      <c r="G8" s="29">
        <f t="shared" si="0"/>
        <v>1500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33</v>
      </c>
      <c r="B9" s="27" t="s">
        <v>34</v>
      </c>
      <c r="C9" s="28" t="s">
        <v>26</v>
      </c>
      <c r="D9" s="29">
        <v>1200</v>
      </c>
      <c r="E9" s="30">
        <v>3600</v>
      </c>
      <c r="F9" s="30">
        <v>0</v>
      </c>
      <c r="G9" s="29">
        <f t="shared" si="0"/>
        <v>3600</v>
      </c>
      <c r="H9" s="50">
        <v>1749</v>
      </c>
      <c r="I9" s="51">
        <v>220</v>
      </c>
      <c r="J9" s="51">
        <v>0</v>
      </c>
      <c r="K9" s="52">
        <f t="shared" ref="K9:K14" si="3">SUM(I9:J9)</f>
        <v>220</v>
      </c>
      <c r="L9" s="53">
        <f>54+1192</f>
        <v>1246</v>
      </c>
      <c r="M9" s="51">
        <f t="shared" si="1"/>
        <v>1466</v>
      </c>
      <c r="N9" s="53">
        <v>1466</v>
      </c>
      <c r="O9" s="54" t="s">
        <v>35</v>
      </c>
      <c r="P9" s="55">
        <v>0</v>
      </c>
      <c r="Q9" s="53">
        <v>0</v>
      </c>
      <c r="R9" s="53">
        <f>M9-N9-P9-Q9</f>
        <v>0</v>
      </c>
      <c r="S9" s="56" t="e">
        <f>#REF!</f>
        <v>#REF!</v>
      </c>
      <c r="T9" s="57" t="s">
        <v>36</v>
      </c>
      <c r="U9" s="58" t="s">
        <v>28</v>
      </c>
      <c r="V9" s="58" t="s">
        <v>37</v>
      </c>
    </row>
    <row r="10" spans="1:23" ht="36" customHeight="1">
      <c r="A10" s="27" t="s">
        <v>24</v>
      </c>
      <c r="B10" s="27" t="s">
        <v>25</v>
      </c>
      <c r="C10" s="28" t="s">
        <v>38</v>
      </c>
      <c r="D10" s="29">
        <v>750</v>
      </c>
      <c r="E10" s="59">
        <v>0</v>
      </c>
      <c r="F10" s="59">
        <v>300</v>
      </c>
      <c r="G10" s="29">
        <f t="shared" si="0"/>
        <v>300</v>
      </c>
      <c r="H10" s="60">
        <v>1750</v>
      </c>
      <c r="I10" s="61">
        <v>400</v>
      </c>
      <c r="J10" s="61">
        <v>1500</v>
      </c>
      <c r="K10" s="61">
        <f t="shared" si="3"/>
        <v>1900</v>
      </c>
      <c r="L10" s="62">
        <v>1265</v>
      </c>
      <c r="M10" s="61">
        <f t="shared" si="1"/>
        <v>3165</v>
      </c>
      <c r="N10" s="63">
        <f>1900+680.01+860</f>
        <v>3440.01</v>
      </c>
      <c r="O10" s="64"/>
      <c r="P10" s="63">
        <v>0</v>
      </c>
      <c r="Q10" s="63">
        <v>0</v>
      </c>
      <c r="R10" s="65">
        <f t="shared" si="2"/>
        <v>-275.01000000000022</v>
      </c>
      <c r="S10" s="66" t="e">
        <f>#REF!</f>
        <v>#REF!</v>
      </c>
      <c r="T10" s="67" t="s">
        <v>39</v>
      </c>
      <c r="U10" s="68" t="s">
        <v>40</v>
      </c>
      <c r="V10" s="69" t="s">
        <v>41</v>
      </c>
    </row>
    <row r="11" spans="1:23" s="75" customFormat="1" ht="42.75" customHeight="1">
      <c r="A11" s="27" t="s">
        <v>33</v>
      </c>
      <c r="B11" s="27" t="s">
        <v>34</v>
      </c>
      <c r="C11" s="28" t="s">
        <v>38</v>
      </c>
      <c r="D11" s="29">
        <v>1200</v>
      </c>
      <c r="E11" s="59">
        <v>0</v>
      </c>
      <c r="F11" s="59">
        <v>400</v>
      </c>
      <c r="G11" s="29">
        <f t="shared" si="0"/>
        <v>400</v>
      </c>
      <c r="H11" s="42">
        <v>1751</v>
      </c>
      <c r="I11" s="43">
        <v>300</v>
      </c>
      <c r="J11" s="43">
        <v>1000</v>
      </c>
      <c r="K11" s="70">
        <f t="shared" si="3"/>
        <v>1300</v>
      </c>
      <c r="L11" s="44">
        <v>0</v>
      </c>
      <c r="M11" s="43">
        <f t="shared" si="1"/>
        <v>1300</v>
      </c>
      <c r="N11" s="44">
        <v>1300</v>
      </c>
      <c r="O11" s="71"/>
      <c r="P11" s="72">
        <v>0</v>
      </c>
      <c r="Q11" s="44">
        <v>0</v>
      </c>
      <c r="R11" s="44">
        <f t="shared" si="2"/>
        <v>0</v>
      </c>
      <c r="S11" s="46" t="e">
        <f>#REF!</f>
        <v>#REF!</v>
      </c>
      <c r="T11" s="73"/>
      <c r="U11" s="74"/>
      <c r="V11" s="48"/>
    </row>
    <row r="12" spans="1:23" s="75" customFormat="1" ht="57" customHeight="1">
      <c r="A12" s="27" t="s">
        <v>30</v>
      </c>
      <c r="B12" s="27" t="s">
        <v>31</v>
      </c>
      <c r="C12" s="28" t="s">
        <v>42</v>
      </c>
      <c r="D12" s="29">
        <v>500</v>
      </c>
      <c r="E12" s="59">
        <v>2000</v>
      </c>
      <c r="F12" s="59">
        <v>0</v>
      </c>
      <c r="G12" s="29">
        <f t="shared" si="0"/>
        <v>2000</v>
      </c>
      <c r="H12" s="31">
        <v>4873684</v>
      </c>
      <c r="I12" s="32">
        <v>400</v>
      </c>
      <c r="J12" s="32">
        <v>0</v>
      </c>
      <c r="K12" s="32">
        <f t="shared" si="3"/>
        <v>400</v>
      </c>
      <c r="L12" s="76">
        <f>1420+243</f>
        <v>1663</v>
      </c>
      <c r="M12" s="32">
        <f t="shared" si="1"/>
        <v>2063</v>
      </c>
      <c r="N12" s="76">
        <f>400+27+63+63+63+27+695.13+710.16</f>
        <v>2048.29</v>
      </c>
      <c r="O12" s="77" t="s">
        <v>43</v>
      </c>
      <c r="P12" s="76">
        <v>0</v>
      </c>
      <c r="Q12" s="76">
        <v>0</v>
      </c>
      <c r="R12" s="76">
        <f t="shared" si="2"/>
        <v>14.710000000000036</v>
      </c>
      <c r="S12" s="38" t="e">
        <f>#REF!</f>
        <v>#REF!</v>
      </c>
      <c r="T12" s="78" t="s">
        <v>44</v>
      </c>
      <c r="U12" s="68" t="s">
        <v>40</v>
      </c>
      <c r="V12" s="69" t="s">
        <v>45</v>
      </c>
    </row>
    <row r="13" spans="1:23" ht="57" customHeight="1">
      <c r="A13" s="27" t="s">
        <v>46</v>
      </c>
      <c r="B13" s="27" t="s">
        <v>31</v>
      </c>
      <c r="C13" s="28" t="s">
        <v>42</v>
      </c>
      <c r="D13" s="29">
        <v>500</v>
      </c>
      <c r="E13" s="59">
        <v>2000</v>
      </c>
      <c r="F13" s="59">
        <v>0</v>
      </c>
      <c r="G13" s="29">
        <f t="shared" si="0"/>
        <v>2000</v>
      </c>
      <c r="H13" s="42">
        <v>4873685</v>
      </c>
      <c r="I13" s="43">
        <v>300</v>
      </c>
      <c r="J13" s="43">
        <v>0</v>
      </c>
      <c r="K13" s="43">
        <f t="shared" si="3"/>
        <v>300</v>
      </c>
      <c r="L13" s="44">
        <v>0</v>
      </c>
      <c r="M13" s="43">
        <f t="shared" si="1"/>
        <v>300</v>
      </c>
      <c r="N13" s="44">
        <v>300</v>
      </c>
      <c r="O13" s="71"/>
      <c r="P13" s="44"/>
      <c r="Q13" s="44"/>
      <c r="R13" s="44">
        <f t="shared" si="2"/>
        <v>0</v>
      </c>
      <c r="S13" s="46"/>
      <c r="T13" s="73"/>
      <c r="U13" s="74"/>
      <c r="V13" s="48"/>
    </row>
    <row r="14" spans="1:23" ht="48.75" customHeight="1">
      <c r="A14" s="27" t="s">
        <v>47</v>
      </c>
      <c r="B14" s="27" t="s">
        <v>48</v>
      </c>
      <c r="C14" s="28" t="s">
        <v>49</v>
      </c>
      <c r="D14" s="29">
        <v>1000</v>
      </c>
      <c r="E14" s="30">
        <v>3000</v>
      </c>
      <c r="F14" s="30">
        <v>0</v>
      </c>
      <c r="G14" s="29">
        <f t="shared" si="0"/>
        <v>3000</v>
      </c>
      <c r="H14" s="50">
        <v>1752</v>
      </c>
      <c r="I14" s="51">
        <v>220</v>
      </c>
      <c r="J14" s="51">
        <v>1246</v>
      </c>
      <c r="K14" s="52">
        <f t="shared" si="3"/>
        <v>1466</v>
      </c>
      <c r="L14" s="53">
        <v>0</v>
      </c>
      <c r="M14" s="51">
        <f t="shared" si="1"/>
        <v>1466</v>
      </c>
      <c r="N14" s="53">
        <v>1466</v>
      </c>
      <c r="O14" s="54" t="s">
        <v>50</v>
      </c>
      <c r="P14" s="55">
        <v>0</v>
      </c>
      <c r="Q14" s="53">
        <v>0</v>
      </c>
      <c r="R14" s="53">
        <f t="shared" si="2"/>
        <v>0</v>
      </c>
      <c r="S14" s="56" t="e">
        <f>#REF!</f>
        <v>#REF!</v>
      </c>
      <c r="T14" s="57" t="s">
        <v>36</v>
      </c>
      <c r="U14" s="58" t="s">
        <v>28</v>
      </c>
      <c r="V14" s="58" t="s">
        <v>51</v>
      </c>
    </row>
    <row r="15" spans="1:23" ht="13.5" customHeight="1">
      <c r="A15" s="27" t="s">
        <v>52</v>
      </c>
      <c r="B15" s="27" t="s">
        <v>53</v>
      </c>
      <c r="C15" s="28" t="s">
        <v>49</v>
      </c>
      <c r="D15" s="29">
        <v>1000</v>
      </c>
      <c r="E15" s="30">
        <v>3000</v>
      </c>
      <c r="F15" s="30">
        <v>0</v>
      </c>
      <c r="G15" s="29">
        <f t="shared" si="0"/>
        <v>3000</v>
      </c>
      <c r="H15" s="31"/>
      <c r="I15" s="32"/>
      <c r="J15" s="32"/>
      <c r="K15" s="32"/>
      <c r="L15" s="76"/>
      <c r="M15" s="32"/>
      <c r="N15" s="76"/>
      <c r="O15" s="77"/>
      <c r="P15" s="76"/>
      <c r="Q15" s="76"/>
      <c r="R15" s="76"/>
      <c r="S15" s="38"/>
      <c r="T15" s="79"/>
      <c r="U15" s="80"/>
      <c r="V15" s="81"/>
    </row>
    <row r="16" spans="1:23" ht="84">
      <c r="A16" s="27" t="s">
        <v>24</v>
      </c>
      <c r="B16" s="27" t="s">
        <v>25</v>
      </c>
      <c r="C16" s="28" t="s">
        <v>49</v>
      </c>
      <c r="D16" s="29">
        <v>750</v>
      </c>
      <c r="E16" s="30">
        <v>2250</v>
      </c>
      <c r="F16" s="30">
        <v>0</v>
      </c>
      <c r="G16" s="29">
        <f t="shared" si="0"/>
        <v>2250</v>
      </c>
      <c r="I16" s="83">
        <f t="shared" ref="I16:R16" si="4">SUM(I7:I15)</f>
        <v>2360</v>
      </c>
      <c r="J16" s="83">
        <f t="shared" si="4"/>
        <v>5246</v>
      </c>
      <c r="K16" s="83">
        <f t="shared" si="4"/>
        <v>7606</v>
      </c>
      <c r="L16" s="83">
        <f t="shared" si="4"/>
        <v>7088</v>
      </c>
      <c r="M16" s="83">
        <f t="shared" si="4"/>
        <v>14694</v>
      </c>
      <c r="N16" s="83">
        <f t="shared" si="4"/>
        <v>15048.350000000002</v>
      </c>
      <c r="O16" s="83">
        <f t="shared" si="4"/>
        <v>0</v>
      </c>
      <c r="P16" s="83">
        <f t="shared" si="4"/>
        <v>0</v>
      </c>
      <c r="Q16" s="83">
        <f t="shared" si="4"/>
        <v>0</v>
      </c>
      <c r="R16" s="83">
        <f t="shared" si="4"/>
        <v>-354.35000000000036</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(12)</vt:lpstr>
      <vt:lpstr>'viaticos 2012 (12)'!Área_de_impresión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2013-01-30T19:44:01Z</dcterms:created>
  <dcterms:modified xsi:type="dcterms:W3CDTF">2013-01-30T19:44:21Z</dcterms:modified>
</cp:coreProperties>
</file>