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utorizados" sheetId="1" r:id="rId1"/>
    <sheet name="Con Bco Asignado" sheetId="2" r:id="rId2"/>
  </sheets>
  <definedNames/>
  <calcPr fullCalcOnLoad="1"/>
</workbook>
</file>

<file path=xl/sharedStrings.xml><?xml version="1.0" encoding="utf-8"?>
<sst xmlns="http://schemas.openxmlformats.org/spreadsheetml/2006/main" count="52" uniqueCount="21">
  <si>
    <t>Nuevos</t>
  </si>
  <si>
    <t>Importe</t>
  </si>
  <si>
    <t>contratos</t>
  </si>
  <si>
    <t>Hermosillo</t>
  </si>
  <si>
    <t>Obregon</t>
  </si>
  <si>
    <t xml:space="preserve">Total </t>
  </si>
  <si>
    <t>Renovaciones</t>
  </si>
  <si>
    <t>Nivel Educativo</t>
  </si>
  <si>
    <t>Bachillerato</t>
  </si>
  <si>
    <t>Doctorado</t>
  </si>
  <si>
    <t>Especialidad</t>
  </si>
  <si>
    <t>Licenciatura</t>
  </si>
  <si>
    <t>Maestria</t>
  </si>
  <si>
    <t>Terminal Tecnico</t>
  </si>
  <si>
    <t>Total General</t>
  </si>
  <si>
    <t>SOLO CRÉDITOS CON BANCO ASIGNADO</t>
  </si>
  <si>
    <t>Créditos Con banco</t>
  </si>
  <si>
    <t>Beneficiarios</t>
  </si>
  <si>
    <t>Periodo: al 31 de  Diciembre de 2015</t>
  </si>
  <si>
    <t>CRÉDITOS AUTORIZADOS</t>
  </si>
  <si>
    <t>Créditos Autorizados en el ejercicio 2015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</si>
</sst>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#,##0.0"/>
    <numFmt numFmtId="168" formatCode="#,##0.000"/>
    <numFmt numFmtId="169" formatCode="#,##0.0000"/>
    <numFmt numFmtId="170" formatCode="_-* #,##0_-;\-* #,##0_-;_-* &quot;-&quot;??_-;_-@_-"/>
    <numFmt numFmtId="171" formatCode="0.0%"/>
    <numFmt numFmtId="172" formatCode="0.000000000"/>
    <numFmt numFmtId="173" formatCode="0.00000"/>
    <numFmt numFmtId="174" formatCode="mm/dd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4" xfId="0" applyFont="1" applyFill="1" applyBorder="1" applyAlignment="1">
      <alignment/>
    </xf>
    <xf numFmtId="9" fontId="3" fillId="0" borderId="15" xfId="53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4" fontId="7" fillId="0" borderId="0" xfId="0" applyNumberFormat="1" applyFont="1" applyAlignment="1">
      <alignment vertical="top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9" fontId="3" fillId="0" borderId="17" xfId="53" applyFont="1" applyFill="1" applyBorder="1" applyAlignment="1">
      <alignment/>
    </xf>
    <xf numFmtId="0" fontId="3" fillId="0" borderId="18" xfId="0" applyFont="1" applyFill="1" applyBorder="1" applyAlignment="1">
      <alignment/>
    </xf>
    <xf numFmtId="9" fontId="3" fillId="0" borderId="19" xfId="53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9" fontId="3" fillId="0" borderId="21" xfId="53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4" fillId="0" borderId="26" xfId="0" applyFont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3" fillId="0" borderId="31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31" xfId="0" applyNumberFormat="1" applyFont="1" applyBorder="1" applyAlignment="1">
      <alignment/>
    </xf>
    <xf numFmtId="0" fontId="3" fillId="0" borderId="3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9" fontId="3" fillId="0" borderId="28" xfId="53" applyFont="1" applyBorder="1" applyAlignment="1">
      <alignment/>
    </xf>
    <xf numFmtId="0" fontId="4" fillId="0" borderId="28" xfId="0" applyNumberFormat="1" applyFont="1" applyBorder="1" applyAlignment="1">
      <alignment/>
    </xf>
    <xf numFmtId="9" fontId="3" fillId="0" borderId="29" xfId="0" applyNumberFormat="1" applyFont="1" applyBorder="1" applyAlignment="1">
      <alignment/>
    </xf>
    <xf numFmtId="1" fontId="9" fillId="0" borderId="0" xfId="0" applyNumberFormat="1" applyFont="1" applyAlignment="1">
      <alignment horizontal="right" vertical="top"/>
    </xf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3" fillId="0" borderId="23" xfId="0" applyNumberFormat="1" applyFont="1" applyBorder="1" applyAlignment="1">
      <alignment/>
    </xf>
    <xf numFmtId="1" fontId="3" fillId="0" borderId="23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8" fillId="0" borderId="23" xfId="0" applyNumberFormat="1" applyFont="1" applyBorder="1" applyAlignment="1">
      <alignment horizontal="right" vertical="top" readingOrder="1"/>
    </xf>
    <xf numFmtId="1" fontId="8" fillId="0" borderId="0" xfId="0" applyNumberFormat="1" applyFont="1" applyBorder="1" applyAlignment="1">
      <alignment horizontal="right" vertical="top" readingOrder="1"/>
    </xf>
    <xf numFmtId="1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171" fontId="3" fillId="0" borderId="29" xfId="53" applyNumberFormat="1" applyFont="1" applyFill="1" applyBorder="1" applyAlignment="1">
      <alignment/>
    </xf>
    <xf numFmtId="171" fontId="3" fillId="0" borderId="28" xfId="53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4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28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PageLayoutView="0" workbookViewId="0" topLeftCell="A1">
      <selection activeCell="A19" sqref="A19"/>
    </sheetView>
  </sheetViews>
  <sheetFormatPr defaultColWidth="11.421875" defaultRowHeight="12.75"/>
  <cols>
    <col min="1" max="1" width="24.00390625" style="0" customWidth="1"/>
    <col min="2" max="2" width="16.00390625" style="0" customWidth="1"/>
    <col min="3" max="3" width="7.140625" style="0" bestFit="1" customWidth="1"/>
    <col min="4" max="4" width="10.7109375" style="0" customWidth="1"/>
    <col min="5" max="5" width="7.140625" style="0" bestFit="1" customWidth="1"/>
    <col min="6" max="6" width="17.28125" style="0" bestFit="1" customWidth="1"/>
    <col min="7" max="7" width="7.7109375" style="0" bestFit="1" customWidth="1"/>
    <col min="8" max="8" width="6.421875" style="0" bestFit="1" customWidth="1"/>
    <col min="9" max="9" width="7.7109375" style="0" bestFit="1" customWidth="1"/>
    <col min="10" max="10" width="14.8515625" style="0" customWidth="1"/>
    <col min="11" max="11" width="6.421875" style="0" bestFit="1" customWidth="1"/>
    <col min="12" max="12" width="7.00390625" style="0" bestFit="1" customWidth="1"/>
    <col min="13" max="13" width="7.7109375" style="0" bestFit="1" customWidth="1"/>
  </cols>
  <sheetData>
    <row r="1" spans="1:10" ht="15">
      <c r="A1" s="2" t="s">
        <v>18</v>
      </c>
      <c r="J1" s="3"/>
    </row>
    <row r="2" spans="1:13" ht="12.75">
      <c r="A2" s="1" t="s">
        <v>19</v>
      </c>
      <c r="F2" s="51"/>
      <c r="G2" s="51"/>
      <c r="H2" s="51"/>
      <c r="I2" s="52"/>
      <c r="J2" s="52"/>
      <c r="K2" s="52"/>
      <c r="L2" s="52"/>
      <c r="M2" s="52"/>
    </row>
    <row r="3" ht="13.5" thickBot="1">
      <c r="J3" s="3"/>
    </row>
    <row r="4" spans="1:10" ht="20.25" customHeight="1">
      <c r="A4" s="4"/>
      <c r="B4" s="5" t="s">
        <v>1</v>
      </c>
      <c r="C4" s="6"/>
      <c r="D4" s="7" t="s">
        <v>17</v>
      </c>
      <c r="E4" s="8"/>
      <c r="F4" s="9" t="s">
        <v>2</v>
      </c>
      <c r="J4" s="3"/>
    </row>
    <row r="5" spans="1:13" ht="21" customHeight="1">
      <c r="A5" s="10" t="s">
        <v>16</v>
      </c>
      <c r="B5" s="67">
        <f>SUM(B6:B7)</f>
        <v>157325308</v>
      </c>
      <c r="C5" s="11">
        <f>SUM(C6:C7)</f>
        <v>1</v>
      </c>
      <c r="D5" s="12">
        <f>SUM(D6:D7)</f>
        <v>10508</v>
      </c>
      <c r="E5" s="16">
        <f>SUM(E6:E7)</f>
        <v>1</v>
      </c>
      <c r="F5" s="53"/>
      <c r="J5" s="3"/>
      <c r="K5" s="13"/>
      <c r="L5" s="13"/>
      <c r="M5" s="13"/>
    </row>
    <row r="6" spans="1:10" ht="21" customHeight="1">
      <c r="A6" s="14" t="s">
        <v>3</v>
      </c>
      <c r="B6" s="68">
        <v>94858509.3</v>
      </c>
      <c r="C6" s="11">
        <f>B6/B5</f>
        <v>0.602945009330603</v>
      </c>
      <c r="D6" s="15">
        <v>6234</v>
      </c>
      <c r="E6" s="16">
        <f>D6/D5</f>
        <v>0.5932622763608679</v>
      </c>
      <c r="F6" s="54">
        <v>8552</v>
      </c>
      <c r="G6" s="66"/>
      <c r="H6" s="65"/>
      <c r="J6" s="3"/>
    </row>
    <row r="7" spans="1:7" ht="21" customHeight="1" thickBot="1">
      <c r="A7" s="17" t="s">
        <v>4</v>
      </c>
      <c r="B7" s="69">
        <v>62466798.7</v>
      </c>
      <c r="C7" s="18">
        <f>B7/B5</f>
        <v>0.397054990669397</v>
      </c>
      <c r="D7" s="19">
        <v>4274</v>
      </c>
      <c r="E7" s="20">
        <f>D7/D5</f>
        <v>0.4067377236391321</v>
      </c>
      <c r="F7" s="9">
        <v>5758</v>
      </c>
      <c r="G7" s="9"/>
    </row>
    <row r="8" spans="1:5" ht="15.75" thickBot="1">
      <c r="A8" s="21"/>
      <c r="B8" s="70"/>
      <c r="C8" s="22"/>
      <c r="D8" s="21"/>
      <c r="E8" s="21"/>
    </row>
    <row r="9" spans="1:13" ht="15.75">
      <c r="A9" s="23"/>
      <c r="B9" s="71" t="s">
        <v>5</v>
      </c>
      <c r="C9" s="24"/>
      <c r="D9" s="25"/>
      <c r="E9" s="26"/>
      <c r="F9" s="27" t="s">
        <v>6</v>
      </c>
      <c r="G9" s="28"/>
      <c r="H9" s="25"/>
      <c r="I9" s="26"/>
      <c r="J9" s="27" t="s">
        <v>0</v>
      </c>
      <c r="K9" s="28"/>
      <c r="L9" s="25"/>
      <c r="M9" s="29"/>
    </row>
    <row r="10" spans="1:13" ht="16.5" thickBot="1">
      <c r="A10" s="30" t="s">
        <v>7</v>
      </c>
      <c r="B10" s="72" t="s">
        <v>1</v>
      </c>
      <c r="C10" s="32"/>
      <c r="D10" s="33" t="s">
        <v>17</v>
      </c>
      <c r="E10" s="34"/>
      <c r="F10" s="31" t="s">
        <v>1</v>
      </c>
      <c r="G10" s="32"/>
      <c r="H10" s="35" t="s">
        <v>17</v>
      </c>
      <c r="I10" s="34"/>
      <c r="J10" s="31" t="s">
        <v>1</v>
      </c>
      <c r="K10" s="32"/>
      <c r="L10" s="35" t="s">
        <v>17</v>
      </c>
      <c r="M10" s="36"/>
    </row>
    <row r="11" spans="1:13" ht="15">
      <c r="A11" s="37" t="s">
        <v>8</v>
      </c>
      <c r="B11" s="73">
        <v>2622155</v>
      </c>
      <c r="C11" s="38"/>
      <c r="D11" s="59">
        <v>576</v>
      </c>
      <c r="E11" s="39"/>
      <c r="F11" s="76">
        <f aca="true" t="shared" si="0" ref="F11:F16">B11-J11</f>
        <v>2061502</v>
      </c>
      <c r="G11" s="55"/>
      <c r="H11" s="56">
        <f aca="true" t="shared" si="1" ref="H11:H16">D11-L11</f>
        <v>280</v>
      </c>
      <c r="I11" s="40"/>
      <c r="J11" s="76">
        <v>560653</v>
      </c>
      <c r="K11" s="41"/>
      <c r="L11" s="42">
        <v>296</v>
      </c>
      <c r="M11" s="43"/>
    </row>
    <row r="12" spans="1:13" ht="15">
      <c r="A12" s="37" t="s">
        <v>9</v>
      </c>
      <c r="B12" s="74">
        <v>744493</v>
      </c>
      <c r="C12" s="44"/>
      <c r="D12" s="60">
        <v>33</v>
      </c>
      <c r="E12" s="45"/>
      <c r="F12" s="77">
        <f t="shared" si="0"/>
        <v>688466</v>
      </c>
      <c r="G12" s="57"/>
      <c r="H12" s="58">
        <f t="shared" si="1"/>
        <v>27</v>
      </c>
      <c r="I12" s="43"/>
      <c r="J12" s="77">
        <v>56027</v>
      </c>
      <c r="K12" s="41"/>
      <c r="L12" s="42">
        <v>6</v>
      </c>
      <c r="M12" s="43"/>
    </row>
    <row r="13" spans="1:13" ht="15">
      <c r="A13" s="37" t="s">
        <v>10</v>
      </c>
      <c r="B13" s="74">
        <v>852559</v>
      </c>
      <c r="C13" s="44"/>
      <c r="D13" s="60">
        <v>32</v>
      </c>
      <c r="E13" s="45"/>
      <c r="F13" s="77">
        <f t="shared" si="0"/>
        <v>699684</v>
      </c>
      <c r="G13" s="57"/>
      <c r="H13" s="58">
        <f t="shared" si="1"/>
        <v>22</v>
      </c>
      <c r="I13" s="43"/>
      <c r="J13" s="77">
        <v>152875</v>
      </c>
      <c r="K13" s="41"/>
      <c r="L13" s="42">
        <v>10</v>
      </c>
      <c r="M13" s="43"/>
    </row>
    <row r="14" spans="1:13" ht="15">
      <c r="A14" s="37" t="s">
        <v>11</v>
      </c>
      <c r="B14" s="74">
        <v>145035412.17999995</v>
      </c>
      <c r="C14" s="44"/>
      <c r="D14" s="60">
        <v>9324</v>
      </c>
      <c r="E14" s="45"/>
      <c r="F14" s="77">
        <f t="shared" si="0"/>
        <v>131993798.76999995</v>
      </c>
      <c r="G14" s="57"/>
      <c r="H14" s="58">
        <f t="shared" si="1"/>
        <v>6276</v>
      </c>
      <c r="I14" s="46"/>
      <c r="J14" s="77">
        <v>13041613.41</v>
      </c>
      <c r="K14" s="41"/>
      <c r="L14" s="42">
        <v>3048</v>
      </c>
      <c r="M14" s="43"/>
    </row>
    <row r="15" spans="1:13" ht="15">
      <c r="A15" s="37" t="s">
        <v>12</v>
      </c>
      <c r="B15" s="74">
        <v>6497898.82</v>
      </c>
      <c r="C15" s="44"/>
      <c r="D15" s="60">
        <v>322</v>
      </c>
      <c r="E15" s="45"/>
      <c r="F15" s="77">
        <f t="shared" si="0"/>
        <v>5911260.82</v>
      </c>
      <c r="G15" s="57"/>
      <c r="H15" s="58">
        <f t="shared" si="1"/>
        <v>230</v>
      </c>
      <c r="I15" s="46"/>
      <c r="J15" s="77">
        <v>586638</v>
      </c>
      <c r="K15" s="41"/>
      <c r="L15" s="42">
        <v>92</v>
      </c>
      <c r="M15" s="43"/>
    </row>
    <row r="16" spans="1:13" ht="15">
      <c r="A16" s="37" t="s">
        <v>13</v>
      </c>
      <c r="B16" s="74">
        <v>1572790</v>
      </c>
      <c r="C16" s="44"/>
      <c r="D16" s="60">
        <v>221</v>
      </c>
      <c r="E16" s="45"/>
      <c r="F16" s="77">
        <f t="shared" si="0"/>
        <v>1306480</v>
      </c>
      <c r="G16" s="57"/>
      <c r="H16" s="58">
        <f t="shared" si="1"/>
        <v>109</v>
      </c>
      <c r="I16" s="46"/>
      <c r="J16" s="77">
        <v>266310</v>
      </c>
      <c r="K16" s="41"/>
      <c r="L16" s="42">
        <v>112</v>
      </c>
      <c r="M16" s="43"/>
    </row>
    <row r="17" spans="1:13" ht="20.25" customHeight="1" thickBot="1">
      <c r="A17" s="47" t="s">
        <v>14</v>
      </c>
      <c r="B17" s="75">
        <f>SUM(B11:B16)</f>
        <v>157325307.99999994</v>
      </c>
      <c r="C17" s="48">
        <f>G17+K17</f>
        <v>1</v>
      </c>
      <c r="D17" s="49">
        <f>SUM(D11:D16)</f>
        <v>10508</v>
      </c>
      <c r="E17" s="50">
        <f>I17+M17</f>
        <v>1</v>
      </c>
      <c r="F17" s="78">
        <f>SUM(F11:F16)</f>
        <v>142661191.58999994</v>
      </c>
      <c r="G17" s="64">
        <f>F17/B17</f>
        <v>0.9067911158324253</v>
      </c>
      <c r="H17" s="61">
        <f>SUM(H11:H16)</f>
        <v>6944</v>
      </c>
      <c r="I17" s="63">
        <f>H17/D17</f>
        <v>0.6608298439284355</v>
      </c>
      <c r="J17" s="78">
        <f>SUM(J11:J16)</f>
        <v>14664116.41</v>
      </c>
      <c r="K17" s="64">
        <f>J17/B17</f>
        <v>0.09320888416757465</v>
      </c>
      <c r="L17" s="62">
        <f>SUM(L11:L16)</f>
        <v>3564</v>
      </c>
      <c r="M17" s="63">
        <f>L17/D17</f>
        <v>0.33917015607156453</v>
      </c>
    </row>
    <row r="21" ht="12.75">
      <c r="A21" t="s">
        <v>20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1">
      <selection activeCell="A25" sqref="A25"/>
    </sheetView>
  </sheetViews>
  <sheetFormatPr defaultColWidth="11.421875" defaultRowHeight="12.75"/>
  <cols>
    <col min="1" max="1" width="24.00390625" style="0" customWidth="1"/>
    <col min="2" max="2" width="16.00390625" style="0" customWidth="1"/>
    <col min="3" max="3" width="7.140625" style="0" bestFit="1" customWidth="1"/>
    <col min="4" max="4" width="10.7109375" style="0" customWidth="1"/>
    <col min="5" max="5" width="7.140625" style="0" bestFit="1" customWidth="1"/>
    <col min="6" max="6" width="17.28125" style="0" bestFit="1" customWidth="1"/>
    <col min="7" max="7" width="7.7109375" style="0" bestFit="1" customWidth="1"/>
    <col min="8" max="8" width="6.421875" style="0" bestFit="1" customWidth="1"/>
    <col min="9" max="9" width="7.7109375" style="0" bestFit="1" customWidth="1"/>
    <col min="10" max="10" width="14.8515625" style="0" customWidth="1"/>
    <col min="11" max="11" width="6.421875" style="0" bestFit="1" customWidth="1"/>
    <col min="12" max="12" width="7.00390625" style="0" bestFit="1" customWidth="1"/>
    <col min="13" max="13" width="7.7109375" style="0" bestFit="1" customWidth="1"/>
  </cols>
  <sheetData>
    <row r="1" spans="1:10" ht="15">
      <c r="A1" s="2" t="s">
        <v>18</v>
      </c>
      <c r="J1" s="3"/>
    </row>
    <row r="2" spans="1:13" ht="12.75">
      <c r="A2" s="1" t="s">
        <v>15</v>
      </c>
      <c r="F2" s="51"/>
      <c r="G2" s="51"/>
      <c r="H2" s="51"/>
      <c r="I2" s="52"/>
      <c r="J2" s="52"/>
      <c r="K2" s="52"/>
      <c r="L2" s="52"/>
      <c r="M2" s="52"/>
    </row>
    <row r="3" ht="13.5" thickBot="1">
      <c r="J3" s="3"/>
    </row>
    <row r="4" spans="1:10" ht="20.25" customHeight="1">
      <c r="A4" s="4"/>
      <c r="B4" s="5" t="s">
        <v>1</v>
      </c>
      <c r="C4" s="6"/>
      <c r="D4" s="7" t="s">
        <v>17</v>
      </c>
      <c r="E4" s="8"/>
      <c r="F4" s="9" t="s">
        <v>2</v>
      </c>
      <c r="J4" s="3"/>
    </row>
    <row r="5" spans="1:13" ht="21" customHeight="1">
      <c r="A5" s="10" t="s">
        <v>16</v>
      </c>
      <c r="B5" s="67">
        <f>SUM(B6:B7)</f>
        <v>156614524</v>
      </c>
      <c r="C5" s="11">
        <f>SUM(C6:C7)</f>
        <v>1</v>
      </c>
      <c r="D5" s="12">
        <f>SUM(D6:D7)</f>
        <v>10477</v>
      </c>
      <c r="E5" s="16">
        <f>SUM(E6:E7)</f>
        <v>1</v>
      </c>
      <c r="F5" s="53"/>
      <c r="J5" s="3"/>
      <c r="K5" s="13"/>
      <c r="L5" s="13"/>
      <c r="M5" s="13"/>
    </row>
    <row r="6" spans="1:10" ht="21" customHeight="1">
      <c r="A6" s="14" t="s">
        <v>3</v>
      </c>
      <c r="B6" s="68">
        <v>94321360.3</v>
      </c>
      <c r="C6" s="11">
        <f>B6/B5</f>
        <v>0.6022516806934202</v>
      </c>
      <c r="D6" s="15">
        <v>6207</v>
      </c>
      <c r="E6" s="16">
        <f>D6/D5</f>
        <v>0.5924405841366803</v>
      </c>
      <c r="F6" s="54">
        <v>8552</v>
      </c>
      <c r="G6" s="66"/>
      <c r="H6" s="65"/>
      <c r="J6" s="3"/>
    </row>
    <row r="7" spans="1:7" ht="21" customHeight="1" thickBot="1">
      <c r="A7" s="17" t="s">
        <v>4</v>
      </c>
      <c r="B7" s="69">
        <v>62293163.7</v>
      </c>
      <c r="C7" s="18">
        <f>B7/B5</f>
        <v>0.3977483193065798</v>
      </c>
      <c r="D7" s="19">
        <v>4270</v>
      </c>
      <c r="E7" s="20">
        <f>D7/D5</f>
        <v>0.4075594158633197</v>
      </c>
      <c r="F7" s="9">
        <v>5758</v>
      </c>
      <c r="G7" s="9"/>
    </row>
    <row r="8" spans="1:5" ht="15.75" thickBot="1">
      <c r="A8" s="21"/>
      <c r="B8" s="70"/>
      <c r="C8" s="22"/>
      <c r="D8" s="21"/>
      <c r="E8" s="21"/>
    </row>
    <row r="9" spans="1:13" ht="15.75">
      <c r="A9" s="23"/>
      <c r="B9" s="71" t="s">
        <v>5</v>
      </c>
      <c r="C9" s="24"/>
      <c r="D9" s="25"/>
      <c r="E9" s="26"/>
      <c r="F9" s="27" t="s">
        <v>6</v>
      </c>
      <c r="G9" s="28"/>
      <c r="H9" s="25"/>
      <c r="I9" s="26"/>
      <c r="J9" s="27" t="s">
        <v>0</v>
      </c>
      <c r="K9" s="28"/>
      <c r="L9" s="25"/>
      <c r="M9" s="29"/>
    </row>
    <row r="10" spans="1:13" ht="16.5" thickBot="1">
      <c r="A10" s="30" t="s">
        <v>7</v>
      </c>
      <c r="B10" s="72" t="s">
        <v>1</v>
      </c>
      <c r="C10" s="32"/>
      <c r="D10" s="33" t="s">
        <v>17</v>
      </c>
      <c r="E10" s="34"/>
      <c r="F10" s="31" t="s">
        <v>1</v>
      </c>
      <c r="G10" s="32"/>
      <c r="H10" s="35" t="s">
        <v>17</v>
      </c>
      <c r="I10" s="34"/>
      <c r="J10" s="31" t="s">
        <v>1</v>
      </c>
      <c r="K10" s="32"/>
      <c r="L10" s="35" t="s">
        <v>17</v>
      </c>
      <c r="M10" s="36"/>
    </row>
    <row r="11" spans="1:13" ht="15">
      <c r="A11" s="37" t="s">
        <v>8</v>
      </c>
      <c r="B11" s="73">
        <v>2604915</v>
      </c>
      <c r="C11" s="38"/>
      <c r="D11" s="59">
        <v>571</v>
      </c>
      <c r="E11" s="39"/>
      <c r="F11" s="76">
        <f aca="true" t="shared" si="0" ref="F11:F16">B11-J11</f>
        <v>2048242</v>
      </c>
      <c r="G11" s="55"/>
      <c r="H11" s="56">
        <f aca="true" t="shared" si="1" ref="H11:H16">D11-L11</f>
        <v>277</v>
      </c>
      <c r="I11" s="40"/>
      <c r="J11" s="76">
        <v>556673</v>
      </c>
      <c r="K11" s="41"/>
      <c r="L11" s="42">
        <v>294</v>
      </c>
      <c r="M11" s="43"/>
    </row>
    <row r="12" spans="1:13" ht="15">
      <c r="A12" s="37" t="s">
        <v>9</v>
      </c>
      <c r="B12" s="74">
        <v>744493</v>
      </c>
      <c r="C12" s="44"/>
      <c r="D12" s="60">
        <v>33</v>
      </c>
      <c r="E12" s="45"/>
      <c r="F12" s="77">
        <f t="shared" si="0"/>
        <v>688466</v>
      </c>
      <c r="G12" s="57"/>
      <c r="H12" s="58">
        <f t="shared" si="1"/>
        <v>27</v>
      </c>
      <c r="I12" s="43"/>
      <c r="J12" s="77">
        <v>56027</v>
      </c>
      <c r="K12" s="41"/>
      <c r="L12" s="42">
        <v>6</v>
      </c>
      <c r="M12" s="43"/>
    </row>
    <row r="13" spans="1:13" ht="15">
      <c r="A13" s="37" t="s">
        <v>10</v>
      </c>
      <c r="B13" s="74">
        <v>831559</v>
      </c>
      <c r="C13" s="44"/>
      <c r="D13" s="60">
        <v>32</v>
      </c>
      <c r="E13" s="45"/>
      <c r="F13" s="77">
        <f t="shared" si="0"/>
        <v>678684</v>
      </c>
      <c r="G13" s="57"/>
      <c r="H13" s="58">
        <f t="shared" si="1"/>
        <v>22</v>
      </c>
      <c r="I13" s="43"/>
      <c r="J13" s="77">
        <v>152875</v>
      </c>
      <c r="K13" s="41"/>
      <c r="L13" s="42">
        <v>10</v>
      </c>
      <c r="M13" s="43"/>
    </row>
    <row r="14" spans="1:13" ht="15">
      <c r="A14" s="37" t="s">
        <v>11</v>
      </c>
      <c r="B14" s="74">
        <v>144451128.17999998</v>
      </c>
      <c r="C14" s="44"/>
      <c r="D14" s="60">
        <v>9304</v>
      </c>
      <c r="E14" s="45"/>
      <c r="F14" s="77">
        <f t="shared" si="0"/>
        <v>131483614.76999998</v>
      </c>
      <c r="G14" s="57"/>
      <c r="H14" s="58">
        <f t="shared" si="1"/>
        <v>6275</v>
      </c>
      <c r="I14" s="46"/>
      <c r="J14" s="77">
        <v>12967513.41</v>
      </c>
      <c r="K14" s="41"/>
      <c r="L14" s="42">
        <v>3029</v>
      </c>
      <c r="M14" s="43"/>
    </row>
    <row r="15" spans="1:13" ht="15">
      <c r="A15" s="37" t="s">
        <v>12</v>
      </c>
      <c r="B15" s="74">
        <v>6419998.82</v>
      </c>
      <c r="C15" s="44"/>
      <c r="D15" s="60">
        <v>320</v>
      </c>
      <c r="E15" s="45"/>
      <c r="F15" s="77">
        <f t="shared" si="0"/>
        <v>5839360.82</v>
      </c>
      <c r="G15" s="57"/>
      <c r="H15" s="58">
        <f t="shared" si="1"/>
        <v>230</v>
      </c>
      <c r="I15" s="46"/>
      <c r="J15" s="77">
        <v>580638</v>
      </c>
      <c r="K15" s="41"/>
      <c r="L15" s="42">
        <v>90</v>
      </c>
      <c r="M15" s="43"/>
    </row>
    <row r="16" spans="1:13" ht="15">
      <c r="A16" s="37" t="s">
        <v>13</v>
      </c>
      <c r="B16" s="74">
        <v>1562430</v>
      </c>
      <c r="C16" s="44"/>
      <c r="D16" s="60">
        <v>217</v>
      </c>
      <c r="E16" s="45"/>
      <c r="F16" s="77">
        <f t="shared" si="0"/>
        <v>1303730</v>
      </c>
      <c r="G16" s="57"/>
      <c r="H16" s="58">
        <f t="shared" si="1"/>
        <v>109</v>
      </c>
      <c r="I16" s="46"/>
      <c r="J16" s="77">
        <v>258700</v>
      </c>
      <c r="K16" s="41"/>
      <c r="L16" s="42">
        <v>108</v>
      </c>
      <c r="M16" s="43"/>
    </row>
    <row r="17" spans="1:13" ht="20.25" customHeight="1" thickBot="1">
      <c r="A17" s="47" t="s">
        <v>14</v>
      </c>
      <c r="B17" s="75">
        <f>SUM(B11:B16)</f>
        <v>156614523.99999997</v>
      </c>
      <c r="C17" s="48">
        <f>G17+K17</f>
        <v>1</v>
      </c>
      <c r="D17" s="49">
        <f>SUM(D11:D16)</f>
        <v>10477</v>
      </c>
      <c r="E17" s="50">
        <f>I17+M17</f>
        <v>1</v>
      </c>
      <c r="F17" s="78">
        <f>SUM(F11:F16)</f>
        <v>142042097.58999997</v>
      </c>
      <c r="G17" s="64">
        <f>F17/B17</f>
        <v>0.9069535440403982</v>
      </c>
      <c r="H17" s="61">
        <f>SUM(H11:H16)</f>
        <v>6940</v>
      </c>
      <c r="I17" s="63">
        <f>H17/D17</f>
        <v>0.6624033597403837</v>
      </c>
      <c r="J17" s="78">
        <f>SUM(J11:J16)</f>
        <v>14572426.41</v>
      </c>
      <c r="K17" s="64">
        <f>J17/B17</f>
        <v>0.09304645595960183</v>
      </c>
      <c r="L17" s="62">
        <f>SUM(L11:L16)</f>
        <v>3537</v>
      </c>
      <c r="M17" s="63">
        <f>L17/D17</f>
        <v>0.3375966402596163</v>
      </c>
    </row>
    <row r="21" ht="12.75">
      <c r="A21" t="s">
        <v>20</v>
      </c>
    </row>
  </sheetData>
  <sheetProtection/>
  <printOptions/>
  <pageMargins left="0.8661417322834646" right="0.2362204724409449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icees</dc:creator>
  <cp:keywords/>
  <dc:description/>
  <cp:lastModifiedBy>Ana Sylvia Yanez Cordova</cp:lastModifiedBy>
  <cp:lastPrinted>2016-03-07T19:01:29Z</cp:lastPrinted>
  <dcterms:created xsi:type="dcterms:W3CDTF">2010-04-21T18:38:25Z</dcterms:created>
  <dcterms:modified xsi:type="dcterms:W3CDTF">2016-03-07T21:07:01Z</dcterms:modified>
  <cp:category/>
  <cp:version/>
  <cp:contentType/>
  <cp:contentStatus/>
</cp:coreProperties>
</file>