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32" i="1" l="1"/>
  <c r="F31" i="1"/>
  <c r="C30" i="1"/>
  <c r="F30" i="1" s="1"/>
  <c r="D29" i="1"/>
  <c r="D28" i="1" s="1"/>
  <c r="D34" i="1" s="1"/>
  <c r="E28" i="1"/>
  <c r="C28" i="1"/>
  <c r="F28" i="1" s="1"/>
  <c r="F26" i="1"/>
  <c r="F25" i="1"/>
  <c r="F24" i="1"/>
  <c r="F23" i="1"/>
  <c r="E23" i="1"/>
  <c r="B23" i="1"/>
  <c r="B21" i="1"/>
  <c r="B34" i="1" s="1"/>
  <c r="F19" i="1"/>
  <c r="F18" i="1"/>
  <c r="F17" i="1"/>
  <c r="F16" i="1"/>
  <c r="F15" i="1"/>
  <c r="E15" i="1"/>
  <c r="D15" i="1"/>
  <c r="D21" i="1" s="1"/>
  <c r="C15" i="1"/>
  <c r="C21" i="1" s="1"/>
  <c r="C34" i="1" s="1"/>
  <c r="F13" i="1"/>
  <c r="F12" i="1"/>
  <c r="F11" i="1"/>
  <c r="E10" i="1"/>
  <c r="F10" i="1" s="1"/>
  <c r="B10" i="1"/>
  <c r="F8" i="1"/>
  <c r="A4" i="1"/>
  <c r="A3" i="1"/>
  <c r="E21" i="1" l="1"/>
  <c r="E34" i="1" s="1"/>
  <c r="F34" i="1" s="1"/>
  <c r="F29" i="1"/>
  <c r="F21" i="1" l="1"/>
</calcChain>
</file>

<file path=xl/comments1.xml><?xml version="1.0" encoding="utf-8"?>
<comments xmlns="http://schemas.openxmlformats.org/spreadsheetml/2006/main">
  <authors>
    <author>Autor</author>
  </authors>
  <commentList>
    <comment ref="B34" authorId="0">
      <text>
        <r>
          <rPr>
            <b/>
            <sz val="9"/>
            <color indexed="81"/>
            <rFont val="Tahoma"/>
            <family val="2"/>
          </rPr>
          <t>Evaluación:
Verificar que coincida este monto con lo reportado en el formato ETCA-I-01 en el ejercicio acual en el mismo rubro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Evaluación:
Verificar que coincida este monto con lo reportado en el formato ETCA-I-01 en el ejercicio actual en el mismo rubro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Evaluación:
Verificar que coincida este monto con lo reportado en el formato ETCA-I-01 en el ejercicio actual en el mismo rubro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<sst xmlns="http://schemas.openxmlformats.org/spreadsheetml/2006/main" count="51" uniqueCount="24">
  <si>
    <t>Sistema Estatal de Evaluación</t>
  </si>
  <si>
    <t>Estado de Variación en la Hacienda Pública</t>
  </si>
  <si>
    <t xml:space="preserve">                                                                                                                                       (PESOS)</t>
  </si>
  <si>
    <t>Concepto</t>
  </si>
  <si>
    <t>Hacienda Pública / Patrimonio Contribuido</t>
  </si>
  <si>
    <t>Hacienda Pública / Patrimonio Generado de Ejercicio Anteriores</t>
  </si>
  <si>
    <t>Hacienda Pública / Patrimonio Generado del Ejercicio</t>
  </si>
  <si>
    <t>Ajustes por Cambios de Valor</t>
  </si>
  <si>
    <t>Total</t>
  </si>
  <si>
    <t>Rectificaciones de Resultados de Ejercicios Anteriores</t>
  </si>
  <si>
    <t>Patrimonio Neto Inicial Ajustado del Ejercicio</t>
  </si>
  <si>
    <t>Aportaciones</t>
  </si>
  <si>
    <t>Donaciones de Capital</t>
  </si>
  <si>
    <t>Actualización de la Hacienda Pública/Patrimonio</t>
  </si>
  <si>
    <t>Variaciones de la Hacienda Pública / Patrimonio Neto del Ejercicio</t>
  </si>
  <si>
    <t>Resultados del Ejercicio (Ahorro/Desahorro)</t>
  </si>
  <si>
    <t>Resultados de Ejercicios Anteriores</t>
  </si>
  <si>
    <t xml:space="preserve"> </t>
  </si>
  <si>
    <t>Revalúos</t>
  </si>
  <si>
    <t>Reservas</t>
  </si>
  <si>
    <t>Hacienda Pública / Patrimonio Neto Final del Ejercicio 2016</t>
  </si>
  <si>
    <t>Cambios en la Hacienda Pública / Patrimonio Neto del Ejercicio 2017</t>
  </si>
  <si>
    <t>Saldo Neto en la Hacienda Pública / Patrimonio 2017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</si>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</sst>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6"/>
      <color rgb="FF000000"/>
      <name val="Arial Narrow"/>
      <family val="2"/>
    </font>
    <font>
      <sz val="6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b/>
      <i/>
      <sz val="9"/>
      <color rgb="FF000000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4"/>
      <color theme="0"/>
      <name val="Arial Narrow"/>
      <family val="2"/>
    </font>
    <font>
      <sz val="8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Border="1" applyAlignment="1" applyProtection="1">
      <alignment horizontal="right" vertical="top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justify" vertical="center" wrapText="1"/>
      <protection locked="0"/>
    </xf>
    <xf numFmtId="0" fontId="6" fillId="0" borderId="6" xfId="0" applyFont="1" applyFill="1" applyBorder="1" applyAlignment="1" applyProtection="1">
      <alignment horizontal="justify" vertical="center" wrapText="1"/>
      <protection locked="0"/>
    </xf>
    <xf numFmtId="0" fontId="6" fillId="0" borderId="7" xfId="0" applyFont="1" applyFill="1" applyBorder="1" applyAlignment="1" applyProtection="1">
      <alignment horizontal="justify" vertical="center" wrapText="1"/>
      <protection locked="0"/>
    </xf>
    <xf numFmtId="0" fontId="7" fillId="0" borderId="8" xfId="0" applyFont="1" applyFill="1" applyBorder="1" applyAlignment="1" applyProtection="1">
      <alignment horizontal="justify" vertical="center" wrapText="1"/>
      <protection locked="0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0" xfId="0" applyNumberFormat="1" applyFont="1" applyFill="1" applyBorder="1" applyAlignment="1" applyProtection="1">
      <alignment horizontal="right" vertical="center" wrapText="1"/>
    </xf>
    <xf numFmtId="0" fontId="7" fillId="0" borderId="5" xfId="0" applyFont="1" applyFill="1" applyBorder="1" applyAlignment="1" applyProtection="1">
      <alignment horizontal="justify" vertical="center" wrapText="1"/>
      <protection locked="0"/>
    </xf>
    <xf numFmtId="0" fontId="8" fillId="0" borderId="6" xfId="0" applyFont="1" applyFill="1" applyBorder="1" applyAlignment="1" applyProtection="1">
      <alignment horizontal="justify" vertical="center" wrapText="1"/>
      <protection locked="0"/>
    </xf>
    <xf numFmtId="0" fontId="8" fillId="0" borderId="7" xfId="0" applyFont="1" applyFill="1" applyBorder="1" applyAlignment="1" applyProtection="1">
      <alignment horizontal="justify" vertical="center" wrapText="1"/>
      <protection locked="0"/>
    </xf>
    <xf numFmtId="4" fontId="7" fillId="0" borderId="6" xfId="0" applyNumberFormat="1" applyFont="1" applyFill="1" applyBorder="1" applyAlignment="1" applyProtection="1">
      <alignment horizontal="right" vertical="center" wrapText="1"/>
    </xf>
    <xf numFmtId="4" fontId="7" fillId="0" borderId="7" xfId="0" applyNumberFormat="1" applyFont="1" applyFill="1" applyBorder="1" applyAlignment="1" applyProtection="1">
      <alignment horizontal="right" vertical="center" wrapText="1"/>
    </xf>
    <xf numFmtId="0" fontId="8" fillId="0" borderId="5" xfId="0" applyFont="1" applyFill="1" applyBorder="1" applyAlignment="1" applyProtection="1">
      <alignment horizontal="justify" vertical="center" wrapText="1"/>
      <protection locked="0"/>
    </xf>
    <xf numFmtId="4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7" xfId="0" applyNumberFormat="1" applyFont="1" applyFill="1" applyBorder="1" applyAlignment="1" applyProtection="1">
      <alignment horizontal="right" vertical="center" wrapText="1"/>
    </xf>
    <xf numFmtId="4" fontId="9" fillId="0" borderId="7" xfId="0" applyNumberFormat="1" applyFont="1" applyFill="1" applyBorder="1" applyAlignment="1" applyProtection="1">
      <alignment horizontal="right" vertical="center" wrapText="1"/>
    </xf>
    <xf numFmtId="4" fontId="10" fillId="0" borderId="9" xfId="0" applyNumberFormat="1" applyFont="1" applyFill="1" applyBorder="1" applyAlignment="1" applyProtection="1">
      <alignment horizontal="right" vertical="center" wrapText="1"/>
    </xf>
    <xf numFmtId="4" fontId="10" fillId="0" borderId="10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 applyProtection="1">
      <alignment vertical="center"/>
      <protection locked="0"/>
    </xf>
    <xf numFmtId="4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6" xfId="0" applyNumberFormat="1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horizontal="justify" vertical="center" wrapText="1"/>
      <protection locked="0"/>
    </xf>
    <xf numFmtId="0" fontId="6" fillId="0" borderId="12" xfId="0" applyFont="1" applyFill="1" applyBorder="1" applyAlignment="1" applyProtection="1">
      <alignment horizontal="justify" vertical="center" wrapText="1"/>
      <protection locked="0"/>
    </xf>
    <xf numFmtId="0" fontId="6" fillId="0" borderId="13" xfId="0" applyFont="1" applyFill="1" applyBorder="1" applyAlignment="1" applyProtection="1">
      <alignment horizontal="justify" vertical="center" wrapText="1"/>
      <protection locked="0"/>
    </xf>
    <xf numFmtId="0" fontId="11" fillId="0" borderId="0" xfId="0" applyFont="1" applyFill="1" applyProtection="1">
      <protection locked="0"/>
    </xf>
    <xf numFmtId="43" fontId="12" fillId="0" borderId="0" xfId="0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2" fillId="0" borderId="0" xfId="0" applyFont="1" applyFill="1" applyProtection="1">
      <protection locked="0"/>
    </xf>
    <xf numFmtId="4" fontId="12" fillId="0" borderId="0" xfId="0" applyNumberFormat="1" applyFont="1" applyFill="1" applyProtection="1">
      <protection locked="0"/>
    </xf>
    <xf numFmtId="4" fontId="13" fillId="0" borderId="0" xfId="0" applyNumberFormat="1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vertical="top"/>
      <protection locked="0"/>
    </xf>
    <xf numFmtId="4" fontId="14" fillId="0" borderId="0" xfId="0" applyNumberFormat="1" applyFont="1" applyFill="1" applyBorder="1" applyAlignment="1" applyProtection="1">
      <alignment horizontal="left" vertical="top"/>
      <protection locked="0"/>
    </xf>
    <xf numFmtId="0" fontId="13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center" wrapText="1"/>
    </xf>
    <xf numFmtId="0" fontId="16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52898</xdr:colOff>
      <xdr:row>0</xdr:row>
      <xdr:rowOff>47625</xdr:rowOff>
    </xdr:from>
    <xdr:ext cx="874535" cy="254557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7196648" y="47625"/>
          <a:ext cx="87453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ETCA-I-04</a:t>
          </a:r>
        </a:p>
      </xdr:txBody>
    </xdr:sp>
    <xdr:clientData/>
  </xdr:oneCellAnchor>
  <xdr:oneCellAnchor>
    <xdr:from>
      <xdr:col>4</xdr:col>
      <xdr:colOff>200025</xdr:colOff>
      <xdr:row>3</xdr:row>
      <xdr:rowOff>142875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/>
      </xdr:nvSpPr>
      <xdr:spPr>
        <a:xfrm>
          <a:off x="63531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142875</xdr:colOff>
      <xdr:row>40</xdr:row>
      <xdr:rowOff>0</xdr:rowOff>
    </xdr:from>
    <xdr:ext cx="1819275" cy="885825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/>
      </xdr:nvSpPr>
      <xdr:spPr>
        <a:xfrm>
          <a:off x="142875" y="9201150"/>
          <a:ext cx="1819275" cy="885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Elaboro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Ignacio Cota Torres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Sub Director Administrativo</a:t>
          </a:r>
        </a:p>
        <a:p>
          <a:endParaRPr lang="es-MX" sz="1100"/>
        </a:p>
      </xdr:txBody>
    </xdr:sp>
    <xdr:clientData/>
  </xdr:oneCellAnchor>
  <xdr:oneCellAnchor>
    <xdr:from>
      <xdr:col>3</xdr:col>
      <xdr:colOff>381000</xdr:colOff>
      <xdr:row>40</xdr:row>
      <xdr:rowOff>0</xdr:rowOff>
    </xdr:from>
    <xdr:ext cx="2276475" cy="662517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/>
      </xdr:nvSpPr>
      <xdr:spPr>
        <a:xfrm>
          <a:off x="5543550" y="9201150"/>
          <a:ext cx="22764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Autorizo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Juan Pablo Acosta Suarez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</a:t>
          </a:r>
        </a:p>
        <a:p>
          <a:endParaRPr lang="es-MX" sz="1100"/>
        </a:p>
      </xdr:txBody>
    </xdr:sp>
    <xdr:clientData/>
  </xdr:oneCellAnchor>
  <xdr:oneCellAnchor>
    <xdr:from>
      <xdr:col>3</xdr:col>
      <xdr:colOff>161925</xdr:colOff>
      <xdr:row>3</xdr:row>
      <xdr:rowOff>200025</xdr:rowOff>
    </xdr:from>
    <xdr:ext cx="2790824" cy="254557"/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324475" y="895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</a:t>
          </a:r>
        </a:p>
      </xdr:txBody>
    </xdr:sp>
    <xdr:clientData/>
  </xdr:oneCellAnchor>
  <xdr:oneCellAnchor>
    <xdr:from>
      <xdr:col>0</xdr:col>
      <xdr:colOff>3038476</xdr:colOff>
      <xdr:row>40</xdr:row>
      <xdr:rowOff>9525</xdr:rowOff>
    </xdr:from>
    <xdr:ext cx="1971674" cy="781240"/>
    <xdr:sp macro="" textlink="">
      <xdr:nvSpPr>
        <xdr:cNvPr id="13" name="12 CuadroTexto"/>
        <xdr:cNvSpPr txBox="1"/>
      </xdr:nvSpPr>
      <xdr:spPr>
        <a:xfrm>
          <a:off x="3038476" y="9210675"/>
          <a:ext cx="197167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Reviso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Juan Carlos Salazar Platt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</a:t>
          </a:r>
        </a:p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c32\Administacion\ADMINISTRACION%202017\ETCA\ETCA%20TERCER%20TRIMESTRE\TERCER%20TRIMESTRE%20ETCA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 FORMATOS  "/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  <sheetName val="ETCA-II-01"/>
      <sheetName val="ETCA-II-02"/>
      <sheetName val="ETCA-II-03"/>
      <sheetName val="ETCA II-04"/>
      <sheetName val="ETCA-II-05"/>
      <sheetName val="ETCA-II-06"/>
      <sheetName val="ETCA-II-07"/>
      <sheetName val="ETCA-II-08"/>
      <sheetName val="ETCA-II-09"/>
      <sheetName val="ETCA-II-10"/>
      <sheetName val="ETCA-II-11"/>
      <sheetName val="ETCA-II-12"/>
      <sheetName val="ETCA-II-13"/>
      <sheetName val="ETCA-II-14"/>
      <sheetName val="ETCA-II-15"/>
      <sheetName val="ETCA-II-16"/>
      <sheetName val="ETCA-II-17"/>
      <sheetName val="ETCA-III-01"/>
      <sheetName val="ETCA III-02"/>
      <sheetName val="ETCA-III-03"/>
      <sheetName val="ETCA III-04 "/>
      <sheetName val="ETCA III-05"/>
      <sheetName val="ETCA-IV-01"/>
      <sheetName val="ETCA-IV-02"/>
      <sheetName val="ETCA-IV-03"/>
      <sheetName val="ETCA-IV-04"/>
      <sheetName val="ETCA-04"/>
      <sheetName val="ETCA-IV-05"/>
      <sheetName val="ANEXO"/>
    </sheetNames>
    <sheetDataSet>
      <sheetData sheetId="0"/>
      <sheetData sheetId="1">
        <row r="3">
          <cell r="A3" t="str">
            <v>Centro de Evaluacion y Control de Confianza del Estado de Sonora</v>
          </cell>
        </row>
      </sheetData>
      <sheetData sheetId="2"/>
      <sheetData sheetId="3">
        <row r="4">
          <cell r="A4" t="str">
            <v>Del 01 de Enero  al 30 de Septiembre de 2017</v>
          </cell>
        </row>
        <row r="66">
          <cell r="C66">
            <v>4666072.8299999982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A11" sqref="A11"/>
    </sheetView>
  </sheetViews>
  <sheetFormatPr baseColWidth="10" defaultColWidth="9.140625" defaultRowHeight="16.5" x14ac:dyDescent="0.3"/>
  <cols>
    <col min="1" max="1" width="47.7109375" style="41" customWidth="1"/>
    <col min="2" max="6" width="14.85546875" style="41" customWidth="1"/>
  </cols>
  <sheetData>
    <row r="1" spans="1:6" ht="15.75" x14ac:dyDescent="0.25">
      <c r="A1" s="44" t="s">
        <v>0</v>
      </c>
      <c r="B1" s="44"/>
      <c r="C1" s="44"/>
      <c r="D1" s="44"/>
      <c r="E1" s="44"/>
      <c r="F1" s="44"/>
    </row>
    <row r="2" spans="1:6" ht="15.75" x14ac:dyDescent="0.25">
      <c r="A2" s="45" t="s">
        <v>1</v>
      </c>
      <c r="B2" s="45"/>
      <c r="C2" s="45"/>
      <c r="D2" s="45"/>
      <c r="E2" s="45"/>
      <c r="F2" s="45"/>
    </row>
    <row r="3" spans="1:6" ht="15.75" x14ac:dyDescent="0.25">
      <c r="A3" s="46" t="str">
        <f>'[1]ETCA-I-01'!A3</f>
        <v>Centro de Evaluacion y Control de Confianza del Estado de Sonora</v>
      </c>
      <c r="B3" s="46"/>
      <c r="C3" s="46"/>
      <c r="D3" s="46"/>
      <c r="E3" s="46"/>
      <c r="F3" s="46"/>
    </row>
    <row r="4" spans="1:6" x14ac:dyDescent="0.25">
      <c r="A4" s="47" t="str">
        <f>'[1]ETCA-I-03'!A4:D4</f>
        <v>Del 01 de Enero  al 30 de Septiembre de 2017</v>
      </c>
      <c r="B4" s="47"/>
      <c r="C4" s="47"/>
      <c r="D4" s="47"/>
      <c r="E4" s="47"/>
      <c r="F4" s="47"/>
    </row>
    <row r="5" spans="1:6" ht="17.25" thickBot="1" x14ac:dyDescent="0.3">
      <c r="A5" s="48" t="s">
        <v>2</v>
      </c>
      <c r="B5" s="48"/>
      <c r="C5" s="48"/>
      <c r="D5" s="48"/>
      <c r="E5" s="1"/>
      <c r="F5" s="2"/>
    </row>
    <row r="6" spans="1:6" ht="64.5" thickBot="1" x14ac:dyDescent="0.3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5" t="s">
        <v>8</v>
      </c>
    </row>
    <row r="7" spans="1:6" ht="15" x14ac:dyDescent="0.25">
      <c r="A7" s="6"/>
      <c r="B7" s="7"/>
      <c r="C7" s="7"/>
      <c r="D7" s="7"/>
      <c r="E7" s="7"/>
      <c r="F7" s="8"/>
    </row>
    <row r="8" spans="1:6" ht="15" x14ac:dyDescent="0.25">
      <c r="A8" s="9" t="s">
        <v>9</v>
      </c>
      <c r="B8" s="10"/>
      <c r="C8" s="11">
        <v>-6037786.2400000002</v>
      </c>
      <c r="D8" s="11">
        <v>-5463001</v>
      </c>
      <c r="E8" s="10">
        <v>0</v>
      </c>
      <c r="F8" s="12">
        <f>SUM(B8:E8)</f>
        <v>-11500787.24</v>
      </c>
    </row>
    <row r="9" spans="1:6" ht="15" x14ac:dyDescent="0.25">
      <c r="A9" s="13"/>
      <c r="B9" s="14"/>
      <c r="C9" s="14"/>
      <c r="D9" s="14"/>
      <c r="E9" s="14"/>
      <c r="F9" s="15"/>
    </row>
    <row r="10" spans="1:6" ht="15" x14ac:dyDescent="0.25">
      <c r="A10" s="13" t="s">
        <v>10</v>
      </c>
      <c r="B10" s="16">
        <f>SUM(B11:B13)</f>
        <v>4749917.68</v>
      </c>
      <c r="C10" s="16"/>
      <c r="D10" s="16"/>
      <c r="E10" s="16">
        <f>SUM(E11:E13)</f>
        <v>0</v>
      </c>
      <c r="F10" s="17">
        <f>SUM(B10:E10)</f>
        <v>4749917.68</v>
      </c>
    </row>
    <row r="11" spans="1:6" ht="15" x14ac:dyDescent="0.25">
      <c r="A11" s="18" t="s">
        <v>11</v>
      </c>
      <c r="B11" s="19">
        <v>4749917.68</v>
      </c>
      <c r="C11" s="19"/>
      <c r="D11" s="19"/>
      <c r="E11" s="19">
        <v>0</v>
      </c>
      <c r="F11" s="20">
        <f>SUM(B11:E11)</f>
        <v>4749917.68</v>
      </c>
    </row>
    <row r="12" spans="1:6" ht="15" x14ac:dyDescent="0.25">
      <c r="A12" s="18" t="s">
        <v>12</v>
      </c>
      <c r="B12" s="19">
        <v>0</v>
      </c>
      <c r="C12" s="19"/>
      <c r="D12" s="19"/>
      <c r="E12" s="19">
        <v>0</v>
      </c>
      <c r="F12" s="20">
        <f>SUM(B12:E12)</f>
        <v>0</v>
      </c>
    </row>
    <row r="13" spans="1:6" ht="15" x14ac:dyDescent="0.25">
      <c r="A13" s="18" t="s">
        <v>13</v>
      </c>
      <c r="B13" s="19">
        <v>0</v>
      </c>
      <c r="C13" s="19"/>
      <c r="D13" s="19"/>
      <c r="E13" s="19">
        <v>0</v>
      </c>
      <c r="F13" s="20">
        <f>SUM(B13:E13)</f>
        <v>0</v>
      </c>
    </row>
    <row r="14" spans="1:6" ht="15" x14ac:dyDescent="0.25">
      <c r="A14" s="13"/>
      <c r="B14" s="19"/>
      <c r="C14" s="19"/>
      <c r="D14" s="19"/>
      <c r="E14" s="19"/>
      <c r="F14" s="21"/>
    </row>
    <row r="15" spans="1:6" ht="15" x14ac:dyDescent="0.25">
      <c r="A15" s="13" t="s">
        <v>14</v>
      </c>
      <c r="B15" s="16"/>
      <c r="C15" s="16">
        <f>SUM(C17:C19)</f>
        <v>35482441.770000003</v>
      </c>
      <c r="D15" s="16">
        <f>+D16</f>
        <v>9151443.4900000002</v>
      </c>
      <c r="E15" s="16">
        <f>SUM(E16:E19)</f>
        <v>0</v>
      </c>
      <c r="F15" s="22">
        <f>SUM(B15:E15)</f>
        <v>44633885.260000005</v>
      </c>
    </row>
    <row r="16" spans="1:6" ht="15" x14ac:dyDescent="0.25">
      <c r="A16" s="18" t="s">
        <v>15</v>
      </c>
      <c r="B16" s="19"/>
      <c r="C16" s="19"/>
      <c r="D16" s="19">
        <v>9151443.4900000002</v>
      </c>
      <c r="E16" s="19">
        <v>0</v>
      </c>
      <c r="F16" s="23">
        <f>SUM(B16:E16)</f>
        <v>9151443.4900000002</v>
      </c>
    </row>
    <row r="17" spans="1:6" ht="15" x14ac:dyDescent="0.25">
      <c r="A17" s="18" t="s">
        <v>16</v>
      </c>
      <c r="B17" s="19"/>
      <c r="C17" s="19">
        <v>35482441.770000003</v>
      </c>
      <c r="D17" s="19" t="s">
        <v>17</v>
      </c>
      <c r="E17" s="19">
        <v>0</v>
      </c>
      <c r="F17" s="23">
        <f>SUM(B17:E17)</f>
        <v>35482441.770000003</v>
      </c>
    </row>
    <row r="18" spans="1:6" ht="15" x14ac:dyDescent="0.25">
      <c r="A18" s="18" t="s">
        <v>18</v>
      </c>
      <c r="B18" s="19"/>
      <c r="C18" s="19">
        <v>0</v>
      </c>
      <c r="D18" s="19"/>
      <c r="E18" s="19">
        <v>0</v>
      </c>
      <c r="F18" s="23">
        <f>SUM(B18:E18)</f>
        <v>0</v>
      </c>
    </row>
    <row r="19" spans="1:6" ht="15" x14ac:dyDescent="0.25">
      <c r="A19" s="18" t="s">
        <v>19</v>
      </c>
      <c r="B19" s="19" t="s">
        <v>17</v>
      </c>
      <c r="C19" s="19">
        <v>0</v>
      </c>
      <c r="D19" s="19"/>
      <c r="E19" s="19">
        <v>0</v>
      </c>
      <c r="F19" s="23">
        <f>SUM(B19:E19)</f>
        <v>0</v>
      </c>
    </row>
    <row r="20" spans="1:6" ht="15" x14ac:dyDescent="0.25">
      <c r="A20" s="13"/>
      <c r="B20" s="19"/>
      <c r="C20" s="19"/>
      <c r="D20" s="19"/>
      <c r="E20" s="19" t="s">
        <v>17</v>
      </c>
      <c r="F20" s="21"/>
    </row>
    <row r="21" spans="1:6" ht="15" x14ac:dyDescent="0.25">
      <c r="A21" s="9" t="s">
        <v>20</v>
      </c>
      <c r="B21" s="24">
        <f>+B10</f>
        <v>4749917.68</v>
      </c>
      <c r="C21" s="24">
        <f>+C8+C15</f>
        <v>29444655.530000001</v>
      </c>
      <c r="D21" s="24">
        <f>D15</f>
        <v>9151443.4900000002</v>
      </c>
      <c r="E21" s="24">
        <f>+E8+E10+E15</f>
        <v>0</v>
      </c>
      <c r="F21" s="25">
        <f>SUM(B21:E21)</f>
        <v>43346016.700000003</v>
      </c>
    </row>
    <row r="22" spans="1:6" ht="15" x14ac:dyDescent="0.25">
      <c r="A22" s="13"/>
      <c r="B22" s="19"/>
      <c r="C22" s="19"/>
      <c r="D22" s="19"/>
      <c r="E22" s="19"/>
      <c r="F22" s="21"/>
    </row>
    <row r="23" spans="1:6" ht="15" x14ac:dyDescent="0.25">
      <c r="A23" s="13" t="s">
        <v>21</v>
      </c>
      <c r="B23" s="16">
        <f>SUM(B24:B26)</f>
        <v>0</v>
      </c>
      <c r="C23" s="16"/>
      <c r="D23" s="16"/>
      <c r="E23" s="16">
        <f>SUM(E24:E26)</f>
        <v>0</v>
      </c>
      <c r="F23" s="22">
        <f>SUM(B23:E23)</f>
        <v>0</v>
      </c>
    </row>
    <row r="24" spans="1:6" ht="15" x14ac:dyDescent="0.25">
      <c r="A24" s="18" t="s">
        <v>11</v>
      </c>
      <c r="B24" s="19">
        <v>0</v>
      </c>
      <c r="C24" s="19"/>
      <c r="D24" s="19"/>
      <c r="E24" s="19">
        <v>0</v>
      </c>
      <c r="F24" s="23">
        <f>SUM(B24:E24)</f>
        <v>0</v>
      </c>
    </row>
    <row r="25" spans="1:6" ht="15" x14ac:dyDescent="0.25">
      <c r="A25" s="18" t="s">
        <v>12</v>
      </c>
      <c r="B25" s="19">
        <v>0</v>
      </c>
      <c r="C25" s="19"/>
      <c r="D25" s="19"/>
      <c r="E25" s="19">
        <v>0</v>
      </c>
      <c r="F25" s="23">
        <f>SUM(B25:E25)</f>
        <v>0</v>
      </c>
    </row>
    <row r="26" spans="1:6" ht="15" x14ac:dyDescent="0.25">
      <c r="A26" s="18" t="s">
        <v>13</v>
      </c>
      <c r="B26" s="19">
        <v>0</v>
      </c>
      <c r="C26" s="19"/>
      <c r="D26" s="19"/>
      <c r="E26" s="19">
        <v>0</v>
      </c>
      <c r="F26" s="23">
        <f>SUM(B26:E26)</f>
        <v>0</v>
      </c>
    </row>
    <row r="27" spans="1:6" ht="15" x14ac:dyDescent="0.25">
      <c r="A27" s="13"/>
      <c r="B27" s="19"/>
      <c r="C27" s="19"/>
      <c r="D27" s="19"/>
      <c r="E27" s="19"/>
      <c r="F27" s="21"/>
    </row>
    <row r="28" spans="1:6" ht="15" x14ac:dyDescent="0.25">
      <c r="A28" s="13" t="s">
        <v>14</v>
      </c>
      <c r="B28" s="16"/>
      <c r="C28" s="16">
        <f>SUM(C30:C32)</f>
        <v>9151443.4900000002</v>
      </c>
      <c r="D28" s="16">
        <f>+D29</f>
        <v>4666072.8299999982</v>
      </c>
      <c r="E28" s="16">
        <f>SUM(E29:E32)</f>
        <v>0</v>
      </c>
      <c r="F28" s="22">
        <f>SUM(B28:E28)</f>
        <v>13817516.319999998</v>
      </c>
    </row>
    <row r="29" spans="1:6" ht="15" x14ac:dyDescent="0.25">
      <c r="A29" s="18" t="s">
        <v>15</v>
      </c>
      <c r="B29" s="19"/>
      <c r="C29" s="26"/>
      <c r="D29" s="19">
        <f>'[1]ETCA-I-03'!C66</f>
        <v>4666072.8299999982</v>
      </c>
      <c r="E29" s="19">
        <v>0</v>
      </c>
      <c r="F29" s="23">
        <f>SUM(B29:E29)</f>
        <v>4666072.8299999982</v>
      </c>
    </row>
    <row r="30" spans="1:6" ht="15" x14ac:dyDescent="0.25">
      <c r="A30" s="18" t="s">
        <v>16</v>
      </c>
      <c r="B30" s="19"/>
      <c r="C30" s="19">
        <f>D16</f>
        <v>9151443.4900000002</v>
      </c>
      <c r="D30" s="19"/>
      <c r="E30" s="19">
        <v>0</v>
      </c>
      <c r="F30" s="23">
        <f>SUM(B30:E30)</f>
        <v>9151443.4900000002</v>
      </c>
    </row>
    <row r="31" spans="1:6" ht="15" x14ac:dyDescent="0.25">
      <c r="A31" s="18" t="s">
        <v>18</v>
      </c>
      <c r="B31" s="19"/>
      <c r="C31" s="19">
        <v>0</v>
      </c>
      <c r="D31" s="19"/>
      <c r="E31" s="19">
        <v>0</v>
      </c>
      <c r="F31" s="23">
        <f>SUM(B31:E31)</f>
        <v>0</v>
      </c>
    </row>
    <row r="32" spans="1:6" ht="15" x14ac:dyDescent="0.25">
      <c r="A32" s="18" t="s">
        <v>19</v>
      </c>
      <c r="B32" s="19"/>
      <c r="C32" s="19">
        <v>0</v>
      </c>
      <c r="D32" s="19"/>
      <c r="E32" s="19">
        <v>0</v>
      </c>
      <c r="F32" s="23">
        <f>SUM(B32:E32)</f>
        <v>0</v>
      </c>
    </row>
    <row r="33" spans="1:6" ht="15" x14ac:dyDescent="0.25">
      <c r="A33" s="13"/>
      <c r="B33" s="27"/>
      <c r="C33" s="27"/>
      <c r="D33" s="27"/>
      <c r="E33" s="27"/>
      <c r="F33" s="28"/>
    </row>
    <row r="34" spans="1:6" ht="15" x14ac:dyDescent="0.25">
      <c r="A34" s="13" t="s">
        <v>22</v>
      </c>
      <c r="B34" s="29">
        <f>+B21+B23</f>
        <v>4749917.68</v>
      </c>
      <c r="C34" s="29">
        <f>+C21+C28</f>
        <v>38596099.020000003</v>
      </c>
      <c r="D34" s="29">
        <f>+D8+D28</f>
        <v>-796928.17000000179</v>
      </c>
      <c r="E34" s="29">
        <f>+E21+E23+E28</f>
        <v>0</v>
      </c>
      <c r="F34" s="22">
        <f>SUM(B34:E34)</f>
        <v>42549088.530000001</v>
      </c>
    </row>
    <row r="35" spans="1:6" ht="15.75" thickBot="1" x14ac:dyDescent="0.3">
      <c r="A35" s="30"/>
      <c r="B35" s="31"/>
      <c r="C35" s="31"/>
      <c r="D35" s="31"/>
      <c r="E35" s="31"/>
      <c r="F35" s="32"/>
    </row>
    <row r="36" spans="1:6" x14ac:dyDescent="0.3">
      <c r="A36" s="33" t="s">
        <v>23</v>
      </c>
      <c r="B36" s="34"/>
      <c r="C36" s="34"/>
      <c r="D36" s="35"/>
      <c r="E36" s="36" t="s">
        <v>17</v>
      </c>
      <c r="F36" s="37"/>
    </row>
    <row r="37" spans="1:6" x14ac:dyDescent="0.3">
      <c r="A37" s="33"/>
      <c r="B37" s="34"/>
      <c r="C37" s="34"/>
      <c r="D37" s="35"/>
      <c r="E37" s="36"/>
      <c r="F37" s="37"/>
    </row>
    <row r="38" spans="1:6" x14ac:dyDescent="0.3">
      <c r="A38" s="33"/>
      <c r="B38" s="34"/>
      <c r="C38" s="34"/>
      <c r="D38" s="38"/>
      <c r="E38" s="36"/>
      <c r="F38" s="36"/>
    </row>
    <row r="39" spans="1:6" x14ac:dyDescent="0.3">
      <c r="A39" s="33"/>
      <c r="B39" s="34"/>
      <c r="C39" s="34"/>
      <c r="D39" s="35"/>
      <c r="E39" s="36"/>
      <c r="F39" s="36"/>
    </row>
    <row r="40" spans="1:6" x14ac:dyDescent="0.25">
      <c r="A40" s="36" t="s">
        <v>17</v>
      </c>
      <c r="B40" s="39" t="s">
        <v>17</v>
      </c>
      <c r="C40" s="40"/>
      <c r="D40" s="36" t="s">
        <v>17</v>
      </c>
      <c r="E40" s="36" t="s">
        <v>17</v>
      </c>
      <c r="F40" s="36" t="s">
        <v>17</v>
      </c>
    </row>
    <row r="41" spans="1:6" x14ac:dyDescent="0.3">
      <c r="A41" s="36" t="s">
        <v>17</v>
      </c>
      <c r="B41" s="41" t="s">
        <v>17</v>
      </c>
      <c r="C41" s="41" t="s">
        <v>17</v>
      </c>
      <c r="D41" s="41" t="s">
        <v>17</v>
      </c>
    </row>
    <row r="42" spans="1:6" x14ac:dyDescent="0.3">
      <c r="A42" s="36"/>
      <c r="B42" s="41" t="s">
        <v>17</v>
      </c>
      <c r="C42" s="41" t="s">
        <v>17</v>
      </c>
      <c r="D42" s="41" t="s">
        <v>17</v>
      </c>
    </row>
    <row r="43" spans="1:6" x14ac:dyDescent="0.3">
      <c r="A43" s="36"/>
      <c r="B43" s="41" t="s">
        <v>17</v>
      </c>
      <c r="C43" s="41" t="s">
        <v>17</v>
      </c>
      <c r="D43" s="41" t="s">
        <v>17</v>
      </c>
    </row>
    <row r="44" spans="1:6" ht="18.75" x14ac:dyDescent="0.3">
      <c r="B44" s="42" t="s">
        <v>17</v>
      </c>
      <c r="D44" s="42"/>
      <c r="E44" s="42"/>
      <c r="F44" s="42"/>
    </row>
    <row r="45" spans="1:6" x14ac:dyDescent="0.3">
      <c r="A45" s="43"/>
    </row>
    <row r="46" spans="1:6" x14ac:dyDescent="0.3">
      <c r="A46" s="43"/>
    </row>
    <row r="47" spans="1:6" x14ac:dyDescent="0.3">
      <c r="A47" s="43"/>
    </row>
    <row r="48" spans="1:6" x14ac:dyDescent="0.3">
      <c r="A48" s="43"/>
    </row>
    <row r="49" spans="1:1" x14ac:dyDescent="0.3">
      <c r="A49" s="43"/>
    </row>
  </sheetData>
  <protectedRanges>
    <protectedRange algorithmName="SHA-512" hashValue="DnxZCsiWzkVfajEoNeh3bWR/KSkaQlGg69WdGxxA6j9+CqYObjdoi330+Pa3qIXionKkr1yfl1vUWI4ywnjIJA==" saltValue="PnCamTnDeR83jrwH4hVKjg==" spinCount="100000" sqref="B44:F44" name="Rango1"/>
  </protectedRanges>
  <mergeCells count="5">
    <mergeCell ref="A1:F1"/>
    <mergeCell ref="A2:F2"/>
    <mergeCell ref="A3:F3"/>
    <mergeCell ref="A4:F4"/>
    <mergeCell ref="A5:D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2017-10-20T16:05:55Z</dcterms:modified>
</cp:coreProperties>
</file>