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70" windowWidth="19695" windowHeight="7875"/>
  </bookViews>
  <sheets>
    <sheet name="POA 2019 4to. TRIMESTRE " sheetId="1" r:id="rId1"/>
  </sheets>
  <externalReferences>
    <externalReference r:id="rId2"/>
  </externalReferences>
  <definedNames>
    <definedName name="_xlnm.Print_Area" localSheetId="0">'POA 2019 4to. TRIMESTRE '!$A$1:$P$32</definedName>
    <definedName name="_xlnm.Database" localSheetId="0">#REF!</definedName>
    <definedName name="_xlnm.Database">#REF!</definedName>
    <definedName name="Excel_BuiltIn__FilterDatabase_1" localSheetId="0">'POA 2019 4to. TRIMESTRE '!$F$13:$F$25</definedName>
    <definedName name="Excel_BuiltIn__FilterDatabase_1">#REF!</definedName>
    <definedName name="ppto">[1]Hoja2!$B$3:$M$95</definedName>
    <definedName name="qw" localSheetId="0">#REF!</definedName>
    <definedName name="qw">#REF!</definedName>
    <definedName name="_xlnm.Print_Titles" localSheetId="0">'POA 2019 4to. TRIMESTRE '!$4:$11</definedName>
  </definedNames>
  <calcPr calcId="124519"/>
</workbook>
</file>

<file path=xl/calcChain.xml><?xml version="1.0" encoding="utf-8"?>
<calcChain xmlns="http://schemas.openxmlformats.org/spreadsheetml/2006/main">
  <c r="O19" i="1"/>
  <c r="P19" s="1"/>
  <c r="O18"/>
  <c r="P18" s="1"/>
  <c r="P14"/>
  <c r="O17"/>
  <c r="O13"/>
  <c r="O21"/>
  <c r="P21" s="1"/>
  <c r="O20"/>
  <c r="P20" s="1"/>
  <c r="G19"/>
  <c r="E19"/>
  <c r="G18"/>
  <c r="P17"/>
  <c r="O16"/>
  <c r="P16" s="1"/>
  <c r="G16"/>
  <c r="H16" s="1"/>
  <c r="I16" s="1"/>
  <c r="J16" s="1"/>
  <c r="O15"/>
  <c r="P15" s="1"/>
  <c r="G15"/>
  <c r="H15" s="1"/>
  <c r="I15" s="1"/>
  <c r="J15" s="1"/>
  <c r="O14"/>
  <c r="P13"/>
  <c r="G13"/>
  <c r="H13" s="1"/>
  <c r="I13" s="1"/>
  <c r="J13" s="1"/>
  <c r="O12"/>
  <c r="P12" s="1"/>
  <c r="G12"/>
  <c r="H12" s="1"/>
  <c r="I12" s="1"/>
  <c r="J12" s="1"/>
  <c r="J18" l="1"/>
  <c r="H18"/>
  <c r="I18" s="1"/>
</calcChain>
</file>

<file path=xl/sharedStrings.xml><?xml version="1.0" encoding="utf-8"?>
<sst xmlns="http://schemas.openxmlformats.org/spreadsheetml/2006/main" count="72" uniqueCount="61">
  <si>
    <t>PROGRAMA OPERATIVO ANUAL 2019</t>
  </si>
  <si>
    <t>TELEVISORA DE HERMOSILLO, S.A. DE C.V.</t>
  </si>
  <si>
    <t>ETCA-III-04</t>
  </si>
  <si>
    <t xml:space="preserve"> </t>
  </si>
  <si>
    <t>Estructura Administrativa</t>
  </si>
  <si>
    <t>Meta</t>
  </si>
  <si>
    <t>DESCRIPCIÓN</t>
  </si>
  <si>
    <t>UNIDAD</t>
  </si>
  <si>
    <t>M E T A S</t>
  </si>
  <si>
    <t>AVANCE FISICO %</t>
  </si>
  <si>
    <t>DE</t>
  </si>
  <si>
    <t>ORIGINAL ANUAL</t>
  </si>
  <si>
    <t>MODIFICADO ANUAL</t>
  </si>
  <si>
    <t>CALENDARIO</t>
  </si>
  <si>
    <t>REALIZADO</t>
  </si>
  <si>
    <t>MEDIDA</t>
  </si>
  <si>
    <t>1ER. TRIM.</t>
  </si>
  <si>
    <t>2DO. TRIM.</t>
  </si>
  <si>
    <t>3ER. TRIM.</t>
  </si>
  <si>
    <t>4TO. TRIM.</t>
  </si>
  <si>
    <t xml:space="preserve">ACUMULADO </t>
  </si>
  <si>
    <t>Dirección</t>
  </si>
  <si>
    <t>1</t>
  </si>
  <si>
    <t>Informe ejecutivo sobre la situación Presupuestal y Financiera de Televisora de Hermosillo, S.A. de C.V.</t>
  </si>
  <si>
    <t>Informe</t>
  </si>
  <si>
    <t>Operaciones</t>
  </si>
  <si>
    <t>2</t>
  </si>
  <si>
    <t>Programas Educativos, culturales, deportivo y de entretenimiento con producción y apoyos propios que se realizan en TELEMAX y se transmiten vía satélite con cobertura estatal, nacional e internacional.</t>
  </si>
  <si>
    <t>Programa</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</si>
  <si>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</si>
  <si>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</si>
  <si>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</si>
  <si>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Tecnicos</t>
  </si>
  <si>
    <t>4</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</si>
  <si>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</si>
  <si>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5</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</si>
  <si>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</si>
  <si>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Noticias</t>
  </si>
  <si>
    <t>6</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</si>
  <si>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</si>
  <si>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</si>
  <si>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590</t>
  </si>
  <si>
    <t>Comercialización</t>
  </si>
  <si>
    <t>7</t>
  </si>
  <si>
    <t>Comercialización de anuncios publicitarios de empresas locales, estatales y  nacionales.</t>
  </si>
  <si>
    <t>pesos</t>
  </si>
  <si>
    <t>Administracion</t>
  </si>
  <si>
    <t>8</t>
  </si>
  <si>
    <t>Contratación con diferentes dependencias de Gobierno del Estado para transmisión de Televisión educativa y difusión.</t>
  </si>
  <si>
    <t>9</t>
  </si>
  <si>
    <t>Atención conceptualizada, diseño, producción y seguimiento en la elaboración de versiones de producciones comerciales, requeridas por los clientes, así como diseñar estrategias de producción que permitan ofrecer nuevos productos.</t>
  </si>
  <si>
    <t>Versiones</t>
  </si>
  <si>
    <t>Administraciòn</t>
  </si>
  <si>
    <t>10</t>
  </si>
  <si>
    <t>Realizar el registro oportuno y correcto de las operaciones de las diferentes áreas de la empresa, presentando mensualmente Estados Financieros confiables que permitan la toma de decisiones en forma adecuada.</t>
  </si>
  <si>
    <t xml:space="preserve">C.P. TERESA ROMANA GOMEZ MORALES </t>
  </si>
  <si>
    <t>CONTADOR GENERAL</t>
  </si>
  <si>
    <t>DIRECTOR GENERAL</t>
  </si>
  <si>
    <t>Cuarto Trimestre 2019</t>
  </si>
  <si>
    <t>LIC. RAUL RENTERIA VILLA</t>
  </si>
  <si>
    <t>NOTA: AL TERMINO DE ESTE CUARTO TRIMESTRE, SE APRECIA UN LOGRO AL 100% DE LA MAYORIA DE LAS METAS. SIN EMBARGO EN LAS METAS 02 Y 03 DEL DEPARTAMENTO DE OPERACIONES, SE MODIFICARON PARA CEDER ESPACIOS DE TRANSMISION PROPIA A PROGRAMACION EXTERNA. EN LA META 07 NO SE LLEGO A LA META DEBIDO A QUE NO SE LOGRO CONTRATACION DEL TOTAL DE LA TRANSMISION DE LOS JUEGOS DE LA LIGA DEL PACIFICO Y LOS QUE SE LOGRARON TRNSMITIR FUERON EN FORMA DIFERIDA, POR LO QUE AFECTA A LA CAPTACION DE CLIENTES. ABUNDANDO EN ESTE PUNTO LA CONTRATACION CON EL GRUPO MEXICO SIGUE EN TRAMITE, CON LO CUAL SE LOGRARIA UNA CONTRATACION DE CONSIDERABLE VALOR. EN LA META 08, DEL DEPARTAMENTO DE ADMINISTRACION Y FINANZAS, SE APRECIA UN AUMENTO, YA QUE SE LOGRO UN ADENDUM A LOS CONTRATOS CON DOS SECRETARIAS (GOBIERNO Y HACIENDA), SIN DEJAR DE MENCIONAR QUE DURANTE ESTE EJERCICIO FISCAL, SE DIERON AJUSTES AL MONTO CONTRATADO DE OTRAS DEPENDENCIAS Y OCASIONO UNA VARIACION CON LOS ESTADOS FINANCIEROS Y LO REPORTADO EN ESTE FORMATO.</t>
  </si>
</sst>
</file>

<file path=xl/styles.xml><?xml version="1.0" encoding="utf-8"?>
<styleSheet xmlns="http://schemas.openxmlformats.org/spreadsheetml/2006/main">
  <numFmts count="5">
    <numFmt numFmtId="43" formatCode="_-* #,##0.00_-;\-* #,##0.00_-;_-* &quot;-&quot;??_-;_-@_-"/>
    <numFmt numFmtId="164" formatCode="0_ ;\-0\ "/>
    <numFmt numFmtId="165" formatCode="00000"/>
    <numFmt numFmtId="166" formatCode="_-&quot;€&quot;* #,##0.00_-;\-&quot;€&quot;* #,##0.00_-;_-&quot;€&quot;* &quot;-&quot;??_-;_-@_-"/>
    <numFmt numFmtId="167" formatCode="_(* #,##0.00_);_(* \(#,##0.00\);_(* &quot;-&quot;??_);_(@_)"/>
  </numFmts>
  <fonts count="15">
    <font>
      <sz val="11"/>
      <color theme="1"/>
      <name val="Calibri"/>
      <family val="2"/>
      <scheme val="minor"/>
    </font>
    <font>
      <sz val="11"/>
      <color theme="1"/>
      <name val="Calibri"/>
      <family val="2"/>
      <scheme val="minor"/>
    </font>
    <font>
      <sz val="10"/>
      <name val="Arial"/>
      <family val="2"/>
    </font>
    <font>
      <b/>
      <sz val="18"/>
      <name val="Arial"/>
      <family val="2"/>
    </font>
    <font>
      <sz val="18"/>
      <name val="Arial"/>
      <family val="2"/>
    </font>
    <font>
      <sz val="11"/>
      <name val="Arial"/>
      <family val="2"/>
    </font>
    <font>
      <b/>
      <sz val="16"/>
      <name val="Arial"/>
      <family val="2"/>
    </font>
    <font>
      <b/>
      <sz val="14"/>
      <name val="Arial"/>
      <family val="2"/>
    </font>
    <font>
      <sz val="14"/>
      <name val="Arial"/>
      <family val="2"/>
    </font>
    <font>
      <sz val="14"/>
      <color indexed="8"/>
      <name val="Arial"/>
      <family val="2"/>
    </font>
    <font>
      <sz val="12"/>
      <color rgb="FF000000"/>
      <name val="Calibri"/>
      <family val="2"/>
      <scheme val="minor"/>
    </font>
    <font>
      <b/>
      <sz val="11"/>
      <name val="Arial"/>
      <family val="2"/>
    </font>
    <font>
      <b/>
      <sz val="14"/>
      <color rgb="FF000000"/>
      <name val="Arial"/>
      <family val="2"/>
    </font>
    <font>
      <sz val="11"/>
      <color indexed="8"/>
      <name val="Calibri"/>
      <family val="2"/>
    </font>
    <font>
      <sz val="10"/>
      <name val="MS Sans Serif"/>
      <family val="2"/>
    </font>
  </fonts>
  <fills count="3">
    <fill>
      <patternFill patternType="none"/>
    </fill>
    <fill>
      <patternFill patternType="gray125"/>
    </fill>
    <fill>
      <patternFill patternType="solid">
        <fgColor indexed="47"/>
      </patternFill>
    </fill>
  </fills>
  <borders count="56">
    <border>
      <left/>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auto="1"/>
      </bottom>
      <diagonal/>
    </border>
    <border>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thin">
        <color auto="1"/>
      </left>
      <right style="thin">
        <color indexed="64"/>
      </right>
      <top/>
      <bottom/>
      <diagonal/>
    </border>
    <border>
      <left style="thin">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thin">
        <color auto="1"/>
      </right>
      <top/>
      <bottom style="double">
        <color auto="1"/>
      </bottom>
      <diagonal/>
    </border>
    <border>
      <left style="thin">
        <color indexed="64"/>
      </left>
      <right style="thin">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ck">
        <color indexed="8"/>
      </left>
      <right/>
      <top/>
      <bottom style="thin">
        <color indexed="64"/>
      </bottom>
      <diagonal/>
    </border>
    <border>
      <left style="thin">
        <color indexed="8"/>
      </left>
      <right style="thick">
        <color indexed="8"/>
      </right>
      <top style="double">
        <color indexed="8"/>
      </top>
      <bottom style="thin">
        <color indexed="64"/>
      </bottom>
      <diagonal/>
    </border>
    <border>
      <left/>
      <right style="thin">
        <color auto="1"/>
      </right>
      <top style="double">
        <color indexed="8"/>
      </top>
      <bottom style="thin">
        <color indexed="64"/>
      </bottom>
      <diagonal/>
    </border>
    <border>
      <left style="thin">
        <color auto="1"/>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ck">
        <color indexed="8"/>
      </right>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thin">
        <color indexed="8"/>
      </left>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8"/>
      </left>
      <right style="thin">
        <color auto="1"/>
      </right>
      <top style="thin">
        <color indexed="64"/>
      </top>
      <bottom style="thin">
        <color indexed="64"/>
      </bottom>
      <diagonal/>
    </border>
    <border>
      <left style="thin">
        <color auto="1"/>
      </left>
      <right style="thick">
        <color indexed="8"/>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2" fillId="0" borderId="0"/>
    <xf numFmtId="43" fontId="2" fillId="0" borderId="0" applyFont="0" applyFill="0" applyBorder="0" applyAlignment="0" applyProtection="0"/>
    <xf numFmtId="0" fontId="13" fillId="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 fillId="0" borderId="0"/>
    <xf numFmtId="0" fontId="1" fillId="0" borderId="0"/>
    <xf numFmtId="9" fontId="2" fillId="0" borderId="0" applyFont="0" applyFill="0" applyBorder="0" applyAlignment="0" applyProtection="0"/>
  </cellStyleXfs>
  <cellXfs count="142">
    <xf numFmtId="0" fontId="0" fillId="0" borderId="0" xfId="0"/>
    <xf numFmtId="0" fontId="5" fillId="0" borderId="0" xfId="1" applyFont="1" applyAlignment="1">
      <alignment vertical="center"/>
    </xf>
    <xf numFmtId="0" fontId="7" fillId="0" borderId="0" xfId="1" applyFont="1" applyBorder="1" applyAlignment="1">
      <alignment horizontal="center" vertical="center"/>
    </xf>
    <xf numFmtId="0" fontId="7" fillId="0" borderId="0"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vertical="center"/>
    </xf>
    <xf numFmtId="0" fontId="8" fillId="0" borderId="0" xfId="1" applyFont="1" applyBorder="1" applyAlignment="1">
      <alignment horizontal="justify" vertical="center" wrapText="1"/>
    </xf>
    <xf numFmtId="0" fontId="8" fillId="0" borderId="0" xfId="1" applyFont="1" applyBorder="1" applyAlignment="1">
      <alignment horizontal="center" vertical="center" wrapText="1"/>
    </xf>
    <xf numFmtId="4" fontId="8" fillId="0" borderId="0" xfId="1" applyNumberFormat="1" applyFont="1" applyBorder="1" applyAlignment="1">
      <alignment horizontal="center" vertical="center"/>
    </xf>
    <xf numFmtId="4" fontId="8" fillId="0" borderId="0" xfId="1" applyNumberFormat="1" applyFont="1" applyAlignment="1">
      <alignment vertical="center"/>
    </xf>
    <xf numFmtId="0" fontId="8" fillId="0" borderId="3" xfId="1" applyFont="1" applyBorder="1" applyAlignment="1">
      <alignment horizontal="center" vertical="center"/>
    </xf>
    <xf numFmtId="4" fontId="8" fillId="0" borderId="4" xfId="1" applyNumberFormat="1" applyFont="1" applyBorder="1" applyAlignment="1">
      <alignment vertical="center"/>
    </xf>
    <xf numFmtId="0" fontId="7" fillId="0" borderId="6" xfId="1" applyFont="1" applyBorder="1" applyAlignment="1">
      <alignment horizontal="center" vertical="center" wrapText="1"/>
    </xf>
    <xf numFmtId="0" fontId="8" fillId="0" borderId="10" xfId="1" applyFont="1" applyBorder="1" applyAlignment="1">
      <alignment horizontal="center" vertical="center"/>
    </xf>
    <xf numFmtId="0" fontId="7" fillId="0" borderId="13" xfId="1" applyFont="1" applyBorder="1" applyAlignment="1">
      <alignment horizontal="center" vertical="center" wrapText="1"/>
    </xf>
    <xf numFmtId="0" fontId="7" fillId="0" borderId="9" xfId="1" applyFont="1" applyBorder="1" applyAlignment="1">
      <alignment horizontal="center" vertical="center"/>
    </xf>
    <xf numFmtId="4" fontId="7" fillId="0" borderId="14" xfId="1" applyNumberFormat="1" applyFont="1" applyBorder="1" applyAlignment="1">
      <alignment horizontal="center" vertical="center"/>
    </xf>
    <xf numFmtId="0" fontId="7"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9" xfId="1" applyFont="1" applyBorder="1" applyAlignment="1">
      <alignment horizontal="center" vertical="center" wrapText="1"/>
    </xf>
    <xf numFmtId="49" fontId="8" fillId="0" borderId="31" xfId="1" applyNumberFormat="1" applyFont="1" applyBorder="1" applyAlignment="1">
      <alignment horizontal="center" vertical="center" wrapText="1"/>
    </xf>
    <xf numFmtId="49" fontId="8" fillId="0" borderId="32" xfId="1" applyNumberFormat="1" applyFont="1" applyBorder="1" applyAlignment="1">
      <alignment horizontal="center" vertical="center" wrapText="1"/>
    </xf>
    <xf numFmtId="0" fontId="8" fillId="0" borderId="33" xfId="1" applyFont="1" applyBorder="1" applyAlignment="1">
      <alignment horizontal="left"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xf>
    <xf numFmtId="0" fontId="8" fillId="0" borderId="33" xfId="1" applyFont="1" applyBorder="1" applyAlignment="1">
      <alignment horizontal="center" vertical="center"/>
    </xf>
    <xf numFmtId="0" fontId="8" fillId="0" borderId="36" xfId="1" applyFont="1" applyBorder="1" applyAlignment="1">
      <alignment horizontal="center" vertical="center"/>
    </xf>
    <xf numFmtId="164" fontId="8" fillId="0" borderId="37" xfId="2" applyNumberFormat="1" applyFont="1" applyBorder="1" applyAlignment="1">
      <alignment horizontal="center" vertical="center" wrapText="1"/>
    </xf>
    <xf numFmtId="164" fontId="8" fillId="0" borderId="38" xfId="2" applyNumberFormat="1" applyFont="1" applyBorder="1" applyAlignment="1">
      <alignment horizontal="center" vertical="center" wrapText="1"/>
    </xf>
    <xf numFmtId="164" fontId="8" fillId="0" borderId="39" xfId="2" applyNumberFormat="1" applyFont="1" applyBorder="1" applyAlignment="1">
      <alignment horizontal="center" vertical="center" wrapText="1"/>
    </xf>
    <xf numFmtId="164" fontId="8" fillId="0" borderId="40" xfId="2" applyNumberFormat="1" applyFont="1" applyBorder="1" applyAlignment="1">
      <alignment horizontal="center" vertical="center" wrapText="1"/>
    </xf>
    <xf numFmtId="164" fontId="8" fillId="0" borderId="33" xfId="1" applyNumberFormat="1" applyFont="1" applyBorder="1" applyAlignment="1">
      <alignment horizontal="center" vertical="center" wrapText="1"/>
    </xf>
    <xf numFmtId="9" fontId="8" fillId="0" borderId="41" xfId="1" applyNumberFormat="1" applyFont="1" applyBorder="1" applyAlignment="1">
      <alignment horizontal="center" vertical="center" wrapText="1"/>
    </xf>
    <xf numFmtId="49" fontId="8" fillId="0" borderId="42" xfId="1" applyNumberFormat="1" applyFont="1" applyBorder="1" applyAlignment="1">
      <alignment horizontal="center" vertical="center" wrapText="1"/>
    </xf>
    <xf numFmtId="49" fontId="8" fillId="0" borderId="43" xfId="1" applyNumberFormat="1" applyFont="1" applyBorder="1" applyAlignment="1">
      <alignment horizontal="center" vertical="center" wrapText="1"/>
    </xf>
    <xf numFmtId="49" fontId="8" fillId="0" borderId="44" xfId="1" applyNumberFormat="1" applyFont="1" applyBorder="1" applyAlignment="1">
      <alignment horizontal="justify" vertical="center" wrapText="1"/>
    </xf>
    <xf numFmtId="0" fontId="8" fillId="0" borderId="44" xfId="1" applyFont="1" applyBorder="1" applyAlignment="1">
      <alignment horizontal="center" vertical="center" wrapText="1"/>
    </xf>
    <xf numFmtId="3" fontId="8" fillId="0" borderId="44" xfId="1" applyNumberFormat="1" applyFont="1" applyBorder="1" applyAlignment="1">
      <alignment horizontal="center" vertical="center" wrapText="1"/>
    </xf>
    <xf numFmtId="0" fontId="8" fillId="0" borderId="45" xfId="1" applyFont="1" applyBorder="1" applyAlignment="1">
      <alignment horizontal="center" vertical="center"/>
    </xf>
    <xf numFmtId="164" fontId="8" fillId="0" borderId="46" xfId="2" applyNumberFormat="1" applyFont="1" applyBorder="1" applyAlignment="1">
      <alignment horizontal="center" vertical="center" wrapText="1"/>
    </xf>
    <xf numFmtId="164" fontId="8" fillId="0" borderId="47" xfId="2" applyNumberFormat="1" applyFont="1" applyBorder="1" applyAlignment="1">
      <alignment horizontal="center" vertical="center" wrapText="1"/>
    </xf>
    <xf numFmtId="164" fontId="8" fillId="0" borderId="48" xfId="2" applyNumberFormat="1" applyFont="1" applyBorder="1" applyAlignment="1">
      <alignment horizontal="center" vertical="center" wrapText="1"/>
    </xf>
    <xf numFmtId="9" fontId="8" fillId="0" borderId="46" xfId="1" applyNumberFormat="1" applyFont="1" applyBorder="1" applyAlignment="1">
      <alignment horizontal="center" vertical="center" wrapText="1"/>
    </xf>
    <xf numFmtId="9" fontId="8" fillId="0" borderId="0" xfId="1" applyNumberFormat="1" applyFont="1" applyAlignment="1">
      <alignment vertical="center"/>
    </xf>
    <xf numFmtId="165" fontId="8" fillId="0" borderId="44" xfId="1" applyNumberFormat="1" applyFont="1" applyBorder="1" applyAlignment="1">
      <alignment horizontal="justify" vertical="center" wrapText="1"/>
    </xf>
    <xf numFmtId="3" fontId="8" fillId="0" borderId="48" xfId="1" applyNumberFormat="1" applyFont="1" applyBorder="1" applyAlignment="1">
      <alignment horizontal="center" vertical="center" wrapText="1"/>
    </xf>
    <xf numFmtId="10" fontId="8" fillId="0" borderId="0" xfId="1" applyNumberFormat="1" applyFont="1" applyAlignment="1">
      <alignment vertical="center"/>
    </xf>
    <xf numFmtId="49" fontId="8" fillId="0" borderId="49" xfId="1" applyNumberFormat="1" applyFont="1" applyBorder="1" applyAlignment="1">
      <alignment horizontal="center" vertical="center" wrapText="1"/>
    </xf>
    <xf numFmtId="3" fontId="8" fillId="0" borderId="44" xfId="1" applyNumberFormat="1" applyFont="1" applyBorder="1" applyAlignment="1">
      <alignment horizontal="center" vertical="center"/>
    </xf>
    <xf numFmtId="3" fontId="8" fillId="0" borderId="50" xfId="1" applyNumberFormat="1" applyFont="1" applyBorder="1" applyAlignment="1">
      <alignment horizontal="center" vertical="center"/>
    </xf>
    <xf numFmtId="0" fontId="8" fillId="0" borderId="48" xfId="1" applyFont="1" applyBorder="1" applyAlignment="1">
      <alignment horizontal="center" vertical="center" wrapText="1"/>
    </xf>
    <xf numFmtId="3" fontId="8" fillId="0" borderId="51" xfId="1" applyNumberFormat="1" applyFont="1" applyBorder="1" applyAlignment="1">
      <alignment horizontal="right" vertical="center"/>
    </xf>
    <xf numFmtId="3" fontId="8" fillId="0" borderId="52" xfId="1" applyNumberFormat="1" applyFont="1" applyBorder="1" applyAlignment="1">
      <alignment horizontal="right" vertical="center"/>
    </xf>
    <xf numFmtId="3" fontId="8" fillId="0" borderId="53" xfId="1" applyNumberFormat="1" applyFont="1" applyBorder="1" applyAlignment="1">
      <alignment horizontal="right" vertical="center"/>
    </xf>
    <xf numFmtId="3" fontId="8" fillId="0" borderId="54" xfId="1" applyNumberFormat="1" applyFont="1" applyBorder="1" applyAlignment="1">
      <alignment horizontal="right" vertical="center"/>
    </xf>
    <xf numFmtId="3" fontId="8" fillId="0" borderId="49" xfId="1" applyNumberFormat="1" applyFont="1" applyBorder="1" applyAlignment="1">
      <alignment horizontal="right" vertical="center"/>
    </xf>
    <xf numFmtId="3" fontId="8" fillId="0" borderId="52" xfId="2" applyNumberFormat="1" applyFont="1" applyBorder="1" applyAlignment="1">
      <alignment horizontal="right" vertical="center" wrapText="1"/>
    </xf>
    <xf numFmtId="3" fontId="8" fillId="0" borderId="48" xfId="2" applyNumberFormat="1" applyFont="1" applyBorder="1" applyAlignment="1">
      <alignment horizontal="center" vertical="center" wrapText="1"/>
    </xf>
    <xf numFmtId="3" fontId="8" fillId="0" borderId="44" xfId="1" applyNumberFormat="1" applyFont="1" applyBorder="1" applyAlignment="1">
      <alignment horizontal="right" vertical="center"/>
    </xf>
    <xf numFmtId="3" fontId="8" fillId="0" borderId="0" xfId="1" applyNumberFormat="1" applyFont="1" applyAlignment="1">
      <alignment vertical="center"/>
    </xf>
    <xf numFmtId="0" fontId="8" fillId="0" borderId="44" xfId="1" applyFont="1" applyBorder="1" applyAlignment="1">
      <alignment horizontal="left" vertical="center" wrapText="1"/>
    </xf>
    <xf numFmtId="3" fontId="8" fillId="0" borderId="44" xfId="1" applyNumberFormat="1" applyFont="1" applyBorder="1" applyAlignment="1">
      <alignment horizontal="right" vertical="center" wrapText="1"/>
    </xf>
    <xf numFmtId="3" fontId="8" fillId="0" borderId="50" xfId="1" applyNumberFormat="1" applyFont="1" applyBorder="1" applyAlignment="1">
      <alignment horizontal="right" vertical="center"/>
    </xf>
    <xf numFmtId="3" fontId="9" fillId="0" borderId="43" xfId="2" applyNumberFormat="1" applyFont="1" applyBorder="1" applyAlignment="1">
      <alignment horizontal="right" vertical="center"/>
    </xf>
    <xf numFmtId="3" fontId="8" fillId="0" borderId="47" xfId="2" applyNumberFormat="1" applyFont="1" applyBorder="1" applyAlignment="1">
      <alignment horizontal="center" vertical="center" wrapText="1"/>
    </xf>
    <xf numFmtId="3" fontId="9" fillId="0" borderId="42" xfId="2" applyNumberFormat="1" applyFont="1" applyBorder="1" applyAlignment="1">
      <alignment horizontal="right" vertical="center"/>
    </xf>
    <xf numFmtId="9" fontId="8" fillId="0" borderId="55" xfId="1" applyNumberFormat="1" applyFont="1" applyBorder="1" applyAlignment="1">
      <alignment horizontal="center" vertical="center" wrapText="1"/>
    </xf>
    <xf numFmtId="0" fontId="8" fillId="0" borderId="44" xfId="1" applyFont="1" applyBorder="1" applyAlignment="1">
      <alignment horizontal="justify" vertical="center" wrapText="1"/>
    </xf>
    <xf numFmtId="0" fontId="8" fillId="0" borderId="44" xfId="1" applyFont="1" applyBorder="1" applyAlignment="1">
      <alignment horizontal="center"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164" fontId="8" fillId="0" borderId="52" xfId="2" applyNumberFormat="1" applyFont="1" applyBorder="1" applyAlignment="1">
      <alignment horizontal="center" vertical="center"/>
    </xf>
    <xf numFmtId="164" fontId="8" fillId="0" borderId="48" xfId="2" applyNumberFormat="1" applyFont="1" applyFill="1" applyBorder="1" applyAlignment="1">
      <alignment horizontal="center" vertical="center" wrapText="1"/>
    </xf>
    <xf numFmtId="3" fontId="8" fillId="0" borderId="49" xfId="1" applyNumberFormat="1" applyFont="1" applyBorder="1" applyAlignment="1">
      <alignment horizontal="center" vertical="center"/>
    </xf>
    <xf numFmtId="164" fontId="8" fillId="0" borderId="55" xfId="2" applyNumberFormat="1" applyFont="1" applyBorder="1" applyAlignment="1">
      <alignment horizontal="center" vertical="center" wrapText="1"/>
    </xf>
    <xf numFmtId="0" fontId="8" fillId="0" borderId="0" xfId="1" applyFont="1" applyBorder="1" applyAlignment="1">
      <alignment horizontal="left" vertical="center"/>
    </xf>
    <xf numFmtId="49" fontId="8" fillId="0" borderId="0" xfId="1" applyNumberFormat="1" applyFont="1" applyBorder="1" applyAlignment="1">
      <alignment horizontal="center" vertical="center" wrapText="1"/>
    </xf>
    <xf numFmtId="49" fontId="8" fillId="0" borderId="0" xfId="1" applyNumberFormat="1" applyFont="1" applyBorder="1" applyAlignment="1">
      <alignment horizontal="justify" vertical="center" wrapText="1"/>
    </xf>
    <xf numFmtId="3" fontId="8" fillId="0" borderId="0" xfId="1" applyNumberFormat="1" applyFont="1" applyBorder="1" applyAlignment="1">
      <alignment horizontal="center" vertical="center" wrapText="1"/>
    </xf>
    <xf numFmtId="0" fontId="8" fillId="0" borderId="0" xfId="1" applyFont="1" applyAlignment="1">
      <alignment horizontal="justify" vertical="center" wrapText="1"/>
    </xf>
    <xf numFmtId="0" fontId="8" fillId="0" borderId="0" xfId="1" applyFont="1" applyAlignment="1">
      <alignment horizontal="center" vertical="center" wrapText="1"/>
    </xf>
    <xf numFmtId="4" fontId="8" fillId="0" borderId="0" xfId="1" applyNumberFormat="1" applyFont="1" applyAlignment="1">
      <alignment horizontal="center" vertical="center"/>
    </xf>
    <xf numFmtId="49" fontId="5" fillId="0" borderId="0" xfId="1" applyNumberFormat="1" applyFont="1" applyBorder="1" applyAlignment="1">
      <alignment horizontal="center" vertical="center" wrapText="1"/>
    </xf>
    <xf numFmtId="49" fontId="5" fillId="0" borderId="0" xfId="1" applyNumberFormat="1" applyFont="1" applyBorder="1" applyAlignment="1">
      <alignment horizontal="justify" vertical="center" wrapText="1"/>
    </xf>
    <xf numFmtId="0" fontId="5" fillId="0" borderId="0" xfId="1" applyFont="1" applyBorder="1" applyAlignment="1">
      <alignment horizontal="center" vertical="center" wrapText="1"/>
    </xf>
    <xf numFmtId="3" fontId="5" fillId="0" borderId="0" xfId="1" applyNumberFormat="1" applyFont="1" applyBorder="1" applyAlignment="1">
      <alignment horizontal="center" vertical="center" wrapText="1"/>
    </xf>
    <xf numFmtId="3" fontId="5" fillId="0" borderId="0" xfId="1" applyNumberFormat="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4" fontId="5" fillId="0" borderId="0" xfId="1" applyNumberFormat="1" applyFont="1" applyAlignment="1">
      <alignment horizontal="center" vertical="center"/>
    </xf>
    <xf numFmtId="0" fontId="10" fillId="0" borderId="0" xfId="0" applyFont="1" applyBorder="1"/>
    <xf numFmtId="3" fontId="11" fillId="0" borderId="0" xfId="1" applyNumberFormat="1" applyFont="1" applyAlignment="1">
      <alignment horizontal="center" vertical="center" wrapText="1"/>
    </xf>
    <xf numFmtId="0" fontId="12" fillId="0" borderId="0" xfId="0" applyFont="1" applyAlignment="1">
      <alignment horizontal="center"/>
    </xf>
    <xf numFmtId="3" fontId="5" fillId="0" borderId="0" xfId="1" applyNumberFormat="1" applyFont="1" applyAlignment="1">
      <alignment horizontal="right" vertical="center" wrapText="1"/>
    </xf>
    <xf numFmtId="3" fontId="11" fillId="0" borderId="0" xfId="1" applyNumberFormat="1" applyFont="1" applyAlignment="1">
      <alignment horizontal="right" vertical="center" wrapText="1"/>
    </xf>
    <xf numFmtId="3" fontId="5" fillId="0" borderId="0" xfId="1" applyNumberFormat="1" applyFont="1" applyAlignment="1">
      <alignment horizontal="center" vertical="center"/>
    </xf>
    <xf numFmtId="4" fontId="5" fillId="0" borderId="0" xfId="1" applyNumberFormat="1" applyFont="1" applyAlignment="1">
      <alignment vertical="center"/>
    </xf>
    <xf numFmtId="0" fontId="5" fillId="0" borderId="0" xfId="1" applyFont="1" applyAlignment="1">
      <alignment horizontal="right" vertical="center" wrapText="1"/>
    </xf>
    <xf numFmtId="37" fontId="8" fillId="0" borderId="33" xfId="1" applyNumberFormat="1" applyFont="1" applyBorder="1" applyAlignment="1">
      <alignment horizontal="center" vertical="center" wrapText="1"/>
    </xf>
    <xf numFmtId="3" fontId="7" fillId="0" borderId="0" xfId="1" applyNumberFormat="1" applyFont="1" applyAlignment="1">
      <alignment horizontal="center" vertical="center" wrapText="1"/>
    </xf>
    <xf numFmtId="0" fontId="7" fillId="0" borderId="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7" fillId="0" borderId="5"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3" xfId="1" applyFont="1" applyBorder="1" applyAlignment="1">
      <alignment horizontal="center" vertical="center" wrapText="1"/>
    </xf>
    <xf numFmtId="0" fontId="7" fillId="0" borderId="6" xfId="1" applyFont="1" applyBorder="1" applyAlignment="1">
      <alignment horizontal="center" vertical="center"/>
    </xf>
    <xf numFmtId="0" fontId="7" fillId="0" borderId="13" xfId="1" applyFont="1" applyBorder="1" applyAlignment="1">
      <alignment horizontal="center" vertical="center"/>
    </xf>
    <xf numFmtId="0" fontId="7" fillId="0" borderId="2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4" fontId="7" fillId="0" borderId="11" xfId="1" applyNumberFormat="1" applyFont="1" applyBorder="1" applyAlignment="1">
      <alignment horizontal="center" vertical="center" wrapText="1"/>
    </xf>
    <xf numFmtId="4" fontId="7" fillId="0" borderId="17" xfId="1" applyNumberFormat="1" applyFont="1" applyBorder="1" applyAlignment="1">
      <alignment horizontal="center" vertical="center" wrapText="1"/>
    </xf>
    <xf numFmtId="4" fontId="7" fillId="0" borderId="22" xfId="1" applyNumberFormat="1" applyFont="1" applyBorder="1" applyAlignment="1">
      <alignment horizontal="center" vertical="center" wrapText="1"/>
    </xf>
    <xf numFmtId="4" fontId="7" fillId="0" borderId="30" xfId="1" applyNumberFormat="1" applyFont="1" applyBorder="1" applyAlignment="1">
      <alignment horizontal="center" vertical="center" wrapText="1"/>
    </xf>
    <xf numFmtId="0" fontId="3" fillId="0" borderId="0" xfId="1" applyFont="1" applyBorder="1" applyAlignment="1">
      <alignment horizontal="center" vertical="center"/>
    </xf>
    <xf numFmtId="0" fontId="4"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right" vertical="center" wrapText="1"/>
    </xf>
    <xf numFmtId="0" fontId="7" fillId="0" borderId="1" xfId="1" applyFont="1" applyBorder="1" applyAlignment="1">
      <alignment vertical="center"/>
    </xf>
    <xf numFmtId="0" fontId="7" fillId="0" borderId="2" xfId="1" applyFont="1" applyBorder="1" applyAlignment="1">
      <alignment vertical="center"/>
    </xf>
    <xf numFmtId="0" fontId="8" fillId="0" borderId="2" xfId="1" applyFont="1" applyBorder="1" applyAlignment="1">
      <alignment vertical="center"/>
    </xf>
  </cellXfs>
  <cellStyles count="18">
    <cellStyle name="20% - Accent6" xfId="3"/>
    <cellStyle name="Euro" xfId="4"/>
    <cellStyle name="Euro 2" xfId="5"/>
    <cellStyle name="Euro 3" xfId="6"/>
    <cellStyle name="Millares 2" xfId="7"/>
    <cellStyle name="Millares 3" xfId="2"/>
    <cellStyle name="Normal" xfId="0" builtinId="0"/>
    <cellStyle name="Normal 2" xfId="1"/>
    <cellStyle name="Normal 2 2" xfId="8"/>
    <cellStyle name="Normal 2 2 2" xfId="9"/>
    <cellStyle name="Normal 2 2 2 2" xfId="10"/>
    <cellStyle name="Normal 2 2 2 2 2" xfId="11"/>
    <cellStyle name="Normal 2 2 2 2 3" xfId="12"/>
    <cellStyle name="Normal 3" xfId="13"/>
    <cellStyle name="Normal 3 2" xfId="14"/>
    <cellStyle name="Normal 4" xfId="15"/>
    <cellStyle name="Normal 4 8" xfId="16"/>
    <cellStyle name="Porcentual 2"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3"/>
  <sheetViews>
    <sheetView showGridLines="0" tabSelected="1" topLeftCell="B22" zoomScale="60" zoomScaleNormal="60" workbookViewId="0">
      <selection activeCell="K26" sqref="K26"/>
    </sheetView>
  </sheetViews>
  <sheetFormatPr baseColWidth="10" defaultColWidth="11.42578125" defaultRowHeight="14.25"/>
  <cols>
    <col min="1" max="1" width="20.7109375" style="98" customWidth="1"/>
    <col min="2" max="2" width="10.140625" style="98" customWidth="1"/>
    <col min="3" max="3" width="92.85546875" style="99" customWidth="1"/>
    <col min="4" max="4" width="15.28515625" style="100" customWidth="1"/>
    <col min="5" max="5" width="17.42578125" style="98" customWidth="1"/>
    <col min="6" max="6" width="19.7109375" style="101" customWidth="1"/>
    <col min="7" max="10" width="14.42578125" style="98" customWidth="1"/>
    <col min="11" max="11" width="18" style="98" customWidth="1"/>
    <col min="12" max="12" width="17" style="98" customWidth="1"/>
    <col min="13" max="13" width="13.42578125" style="98" customWidth="1"/>
    <col min="14" max="14" width="15.5703125" style="98" customWidth="1"/>
    <col min="15" max="15" width="18.140625" style="98" customWidth="1"/>
    <col min="16" max="16" width="17.5703125" style="108" customWidth="1"/>
    <col min="17" max="17" width="20.5703125" style="1" customWidth="1"/>
    <col min="18" max="18" width="13.140625" style="1" customWidth="1"/>
    <col min="19" max="19" width="14.85546875" style="1" customWidth="1"/>
    <col min="20" max="20" width="14.140625" style="1" customWidth="1"/>
    <col min="21" max="21" width="11.5703125" style="1" bestFit="1" customWidth="1"/>
    <col min="22" max="16384" width="11.42578125" style="1"/>
  </cols>
  <sheetData>
    <row r="1" spans="1:19" ht="22.9" customHeight="1">
      <c r="A1" s="134" t="s">
        <v>0</v>
      </c>
      <c r="B1" s="134"/>
      <c r="C1" s="134"/>
      <c r="D1" s="134"/>
      <c r="E1" s="134"/>
      <c r="F1" s="134"/>
      <c r="G1" s="134"/>
      <c r="H1" s="134"/>
      <c r="I1" s="134"/>
      <c r="J1" s="134"/>
      <c r="K1" s="135"/>
      <c r="L1" s="135"/>
      <c r="M1" s="135"/>
      <c r="N1" s="135"/>
      <c r="O1" s="135"/>
      <c r="P1" s="135"/>
    </row>
    <row r="2" spans="1:19" ht="22.9" customHeight="1">
      <c r="A2" s="136" t="s">
        <v>1</v>
      </c>
      <c r="B2" s="136"/>
      <c r="C2" s="136"/>
      <c r="D2" s="136"/>
      <c r="E2" s="136"/>
      <c r="F2" s="136"/>
      <c r="G2" s="136"/>
      <c r="H2" s="136"/>
      <c r="I2" s="136"/>
      <c r="J2" s="136"/>
      <c r="K2" s="136"/>
      <c r="L2" s="136"/>
      <c r="M2" s="136"/>
      <c r="N2" s="136"/>
      <c r="O2" s="136"/>
      <c r="P2" s="136"/>
    </row>
    <row r="3" spans="1:19" s="6" customFormat="1" ht="12" customHeight="1">
      <c r="A3" s="2"/>
      <c r="B3" s="2"/>
      <c r="C3" s="3"/>
      <c r="D3" s="2"/>
      <c r="E3" s="2"/>
      <c r="F3" s="2"/>
      <c r="G3" s="2"/>
      <c r="H3" s="2"/>
      <c r="I3" s="2"/>
      <c r="J3" s="2"/>
      <c r="K3" s="4"/>
      <c r="L3" s="4"/>
      <c r="M3" s="5"/>
      <c r="N3" s="5"/>
      <c r="O3" s="137" t="s">
        <v>2</v>
      </c>
      <c r="P3" s="137"/>
    </row>
    <row r="4" spans="1:19" s="6" customFormat="1" ht="19.5" customHeight="1">
      <c r="A4" s="138" t="s">
        <v>58</v>
      </c>
      <c r="B4" s="138"/>
      <c r="C4" s="138"/>
      <c r="D4" s="138"/>
      <c r="E4" s="138"/>
      <c r="F4" s="138"/>
      <c r="G4" s="138"/>
      <c r="H4" s="138"/>
      <c r="I4" s="138"/>
      <c r="J4" s="138"/>
      <c r="K4" s="138"/>
      <c r="L4" s="138"/>
      <c r="M4" s="138"/>
      <c r="N4" s="138"/>
      <c r="O4" s="138"/>
      <c r="P4" s="138"/>
    </row>
    <row r="5" spans="1:19" s="6" customFormat="1" ht="1.5" customHeight="1">
      <c r="A5" s="4"/>
      <c r="B5" s="4"/>
      <c r="C5" s="7"/>
      <c r="D5" s="8"/>
      <c r="E5" s="4"/>
      <c r="F5" s="9"/>
      <c r="G5" s="4"/>
      <c r="H5" s="4"/>
      <c r="I5" s="4"/>
      <c r="J5" s="4" t="s">
        <v>3</v>
      </c>
      <c r="K5" s="4"/>
      <c r="L5" s="4"/>
      <c r="M5" s="5"/>
      <c r="N5" s="5"/>
      <c r="O5" s="5"/>
      <c r="P5" s="10"/>
    </row>
    <row r="6" spans="1:19" s="6" customFormat="1" ht="25.15" customHeight="1">
      <c r="A6" s="139"/>
      <c r="B6" s="140"/>
      <c r="C6" s="140"/>
      <c r="D6" s="141"/>
      <c r="E6" s="141"/>
      <c r="F6" s="141"/>
      <c r="G6" s="141"/>
      <c r="H6" s="141"/>
      <c r="I6" s="141"/>
      <c r="J6" s="141"/>
      <c r="K6" s="11"/>
      <c r="L6" s="11"/>
      <c r="M6" s="11"/>
      <c r="N6" s="11"/>
      <c r="O6" s="11"/>
      <c r="P6" s="12"/>
    </row>
    <row r="7" spans="1:19" s="6" customFormat="1" ht="18" customHeight="1" thickBot="1">
      <c r="A7" s="122" t="s">
        <v>4</v>
      </c>
      <c r="B7" s="125" t="s">
        <v>5</v>
      </c>
      <c r="C7" s="112" t="s">
        <v>6</v>
      </c>
      <c r="D7" s="13" t="s">
        <v>7</v>
      </c>
      <c r="E7" s="128" t="s">
        <v>8</v>
      </c>
      <c r="F7" s="128"/>
      <c r="G7" s="128"/>
      <c r="H7" s="128"/>
      <c r="I7" s="128"/>
      <c r="J7" s="129"/>
      <c r="K7" s="14"/>
      <c r="L7" s="14"/>
      <c r="M7" s="14"/>
      <c r="N7" s="14"/>
      <c r="O7" s="14"/>
      <c r="P7" s="130" t="s">
        <v>9</v>
      </c>
    </row>
    <row r="8" spans="1:19" s="6" customFormat="1" ht="12.75" hidden="1" customHeight="1">
      <c r="A8" s="123"/>
      <c r="B8" s="126"/>
      <c r="C8" s="112"/>
      <c r="D8" s="15"/>
      <c r="E8" s="16"/>
      <c r="F8" s="17"/>
      <c r="G8" s="18"/>
      <c r="H8" s="18"/>
      <c r="I8" s="18"/>
      <c r="J8" s="18"/>
      <c r="K8" s="19"/>
      <c r="L8" s="19"/>
      <c r="M8" s="19"/>
      <c r="N8" s="20"/>
      <c r="O8" s="20"/>
      <c r="P8" s="131"/>
    </row>
    <row r="9" spans="1:19" s="6" customFormat="1" ht="12.75" hidden="1" customHeight="1">
      <c r="A9" s="123"/>
      <c r="B9" s="126"/>
      <c r="C9" s="112"/>
      <c r="D9" s="15"/>
      <c r="E9" s="16"/>
      <c r="F9" s="17"/>
      <c r="G9" s="18"/>
      <c r="H9" s="18"/>
      <c r="I9" s="18"/>
      <c r="J9" s="18"/>
      <c r="K9" s="19"/>
      <c r="L9" s="19"/>
      <c r="M9" s="19"/>
      <c r="N9" s="20"/>
      <c r="O9" s="20"/>
      <c r="P9" s="131"/>
    </row>
    <row r="10" spans="1:19" s="6" customFormat="1" ht="16.899999999999999" customHeight="1" thickTop="1" thickBot="1">
      <c r="A10" s="123"/>
      <c r="B10" s="126"/>
      <c r="C10" s="112"/>
      <c r="D10" s="15" t="s">
        <v>10</v>
      </c>
      <c r="E10" s="112" t="s">
        <v>11</v>
      </c>
      <c r="F10" s="113" t="s">
        <v>12</v>
      </c>
      <c r="G10" s="114" t="s">
        <v>13</v>
      </c>
      <c r="H10" s="115"/>
      <c r="I10" s="115"/>
      <c r="J10" s="116"/>
      <c r="K10" s="117" t="s">
        <v>14</v>
      </c>
      <c r="L10" s="117"/>
      <c r="M10" s="117"/>
      <c r="N10" s="117"/>
      <c r="O10" s="117"/>
      <c r="P10" s="132"/>
    </row>
    <row r="11" spans="1:19" s="6" customFormat="1" ht="33" customHeight="1" thickTop="1" thickBot="1">
      <c r="A11" s="124"/>
      <c r="B11" s="127"/>
      <c r="C11" s="112"/>
      <c r="D11" s="21" t="s">
        <v>15</v>
      </c>
      <c r="E11" s="112"/>
      <c r="F11" s="113"/>
      <c r="G11" s="22" t="s">
        <v>16</v>
      </c>
      <c r="H11" s="21" t="s">
        <v>17</v>
      </c>
      <c r="I11" s="21" t="s">
        <v>18</v>
      </c>
      <c r="J11" s="23" t="s">
        <v>19</v>
      </c>
      <c r="K11" s="24" t="s">
        <v>16</v>
      </c>
      <c r="L11" s="25" t="s">
        <v>17</v>
      </c>
      <c r="M11" s="26" t="s">
        <v>18</v>
      </c>
      <c r="N11" s="27" t="s">
        <v>19</v>
      </c>
      <c r="O11" s="28" t="s">
        <v>20</v>
      </c>
      <c r="P11" s="133"/>
    </row>
    <row r="12" spans="1:19" s="6" customFormat="1" ht="63" customHeight="1" thickTop="1">
      <c r="A12" s="29" t="s">
        <v>21</v>
      </c>
      <c r="B12" s="30" t="s">
        <v>22</v>
      </c>
      <c r="C12" s="31" t="s">
        <v>23</v>
      </c>
      <c r="D12" s="32" t="s">
        <v>24</v>
      </c>
      <c r="E12" s="32">
        <v>4</v>
      </c>
      <c r="F12" s="33">
        <v>4</v>
      </c>
      <c r="G12" s="34">
        <f>F12/4</f>
        <v>1</v>
      </c>
      <c r="H12" s="35">
        <f>G12</f>
        <v>1</v>
      </c>
      <c r="I12" s="35">
        <f>H12</f>
        <v>1</v>
      </c>
      <c r="J12" s="36">
        <f>I12</f>
        <v>1</v>
      </c>
      <c r="K12" s="37">
        <v>1</v>
      </c>
      <c r="L12" s="38">
        <v>1</v>
      </c>
      <c r="M12" s="39">
        <v>1</v>
      </c>
      <c r="N12" s="40">
        <v>1</v>
      </c>
      <c r="O12" s="41">
        <f>+N12+M12+L12+K12</f>
        <v>4</v>
      </c>
      <c r="P12" s="42">
        <f>O12/E12</f>
        <v>1</v>
      </c>
    </row>
    <row r="13" spans="1:19" s="6" customFormat="1" ht="73.900000000000006" customHeight="1">
      <c r="A13" s="43" t="s">
        <v>25</v>
      </c>
      <c r="B13" s="44" t="s">
        <v>26</v>
      </c>
      <c r="C13" s="45" t="s">
        <v>27</v>
      </c>
      <c r="D13" s="46" t="s">
        <v>28</v>
      </c>
      <c r="E13" s="47">
        <v>1600</v>
      </c>
      <c r="F13" s="47">
        <v>2253</v>
      </c>
      <c r="G13" s="34">
        <f t="shared" ref="G13:G16" si="0">F13/4</f>
        <v>563.25</v>
      </c>
      <c r="H13" s="35">
        <f t="shared" ref="H13:J13" si="1">G13</f>
        <v>563.25</v>
      </c>
      <c r="I13" s="35">
        <f t="shared" si="1"/>
        <v>563.25</v>
      </c>
      <c r="J13" s="48">
        <f t="shared" si="1"/>
        <v>563.25</v>
      </c>
      <c r="K13" s="49">
        <v>562</v>
      </c>
      <c r="L13" s="50">
        <v>573</v>
      </c>
      <c r="M13" s="51">
        <v>556</v>
      </c>
      <c r="N13" s="51">
        <v>551</v>
      </c>
      <c r="O13" s="110">
        <f>SUM(K13:N13)</f>
        <v>2242</v>
      </c>
      <c r="P13" s="52">
        <f>O13/F13</f>
        <v>0.99511762094984468</v>
      </c>
      <c r="R13" s="53"/>
    </row>
    <row r="14" spans="1:19" s="6" customFormat="1" ht="96" customHeight="1">
      <c r="A14" s="43" t="s">
        <v>25</v>
      </c>
      <c r="B14" s="44" t="s">
        <v>29</v>
      </c>
      <c r="C14" s="54" t="s">
        <v>30</v>
      </c>
      <c r="D14" s="46" t="s">
        <v>31</v>
      </c>
      <c r="E14" s="47">
        <v>1570</v>
      </c>
      <c r="F14" s="47">
        <v>1191</v>
      </c>
      <c r="G14" s="34">
        <v>393</v>
      </c>
      <c r="H14" s="35">
        <v>393</v>
      </c>
      <c r="I14" s="35">
        <v>392</v>
      </c>
      <c r="J14" s="48">
        <v>392</v>
      </c>
      <c r="K14" s="49">
        <v>282</v>
      </c>
      <c r="L14" s="50">
        <v>310</v>
      </c>
      <c r="M14" s="51">
        <v>299</v>
      </c>
      <c r="N14" s="51">
        <v>370</v>
      </c>
      <c r="O14" s="110">
        <f t="shared" ref="O14:O21" si="2">+N14+M14+L14+K14</f>
        <v>1261</v>
      </c>
      <c r="P14" s="52">
        <f>O14/F14</f>
        <v>1.0587741393786734</v>
      </c>
    </row>
    <row r="15" spans="1:19" s="6" customFormat="1" ht="96" customHeight="1">
      <c r="A15" s="43" t="s">
        <v>32</v>
      </c>
      <c r="B15" s="44" t="s">
        <v>33</v>
      </c>
      <c r="C15" s="54" t="s">
        <v>34</v>
      </c>
      <c r="D15" s="46" t="s">
        <v>28</v>
      </c>
      <c r="E15" s="47">
        <v>12</v>
      </c>
      <c r="F15" s="47">
        <v>12</v>
      </c>
      <c r="G15" s="34">
        <f t="shared" si="0"/>
        <v>3</v>
      </c>
      <c r="H15" s="35">
        <f t="shared" ref="H15:J16" si="3">G15</f>
        <v>3</v>
      </c>
      <c r="I15" s="35">
        <f t="shared" si="3"/>
        <v>3</v>
      </c>
      <c r="J15" s="48">
        <f t="shared" si="3"/>
        <v>3</v>
      </c>
      <c r="K15" s="49">
        <v>3</v>
      </c>
      <c r="L15" s="50">
        <v>3</v>
      </c>
      <c r="M15" s="51">
        <v>3</v>
      </c>
      <c r="N15" s="51">
        <v>3</v>
      </c>
      <c r="O15" s="41">
        <f t="shared" si="2"/>
        <v>12</v>
      </c>
      <c r="P15" s="52">
        <f t="shared" ref="P15:P21" si="4">O15/E15</f>
        <v>1</v>
      </c>
    </row>
    <row r="16" spans="1:19" s="6" customFormat="1" ht="81" customHeight="1">
      <c r="A16" s="43" t="s">
        <v>32</v>
      </c>
      <c r="B16" s="44" t="s">
        <v>35</v>
      </c>
      <c r="C16" s="54" t="s">
        <v>36</v>
      </c>
      <c r="D16" s="46" t="s">
        <v>28</v>
      </c>
      <c r="E16" s="47">
        <v>4</v>
      </c>
      <c r="F16" s="55">
        <v>4</v>
      </c>
      <c r="G16" s="34">
        <f t="shared" si="0"/>
        <v>1</v>
      </c>
      <c r="H16" s="35">
        <f t="shared" si="3"/>
        <v>1</v>
      </c>
      <c r="I16" s="35">
        <f t="shared" si="3"/>
        <v>1</v>
      </c>
      <c r="J16" s="48">
        <f t="shared" si="3"/>
        <v>1</v>
      </c>
      <c r="K16" s="49">
        <v>1</v>
      </c>
      <c r="L16" s="50">
        <v>1</v>
      </c>
      <c r="M16" s="51">
        <v>1</v>
      </c>
      <c r="N16" s="51">
        <v>1</v>
      </c>
      <c r="O16" s="41">
        <f t="shared" si="2"/>
        <v>4</v>
      </c>
      <c r="P16" s="52">
        <f t="shared" si="4"/>
        <v>1</v>
      </c>
      <c r="S16" s="56"/>
    </row>
    <row r="17" spans="1:17" s="6" customFormat="1" ht="81" customHeight="1">
      <c r="A17" s="43" t="s">
        <v>37</v>
      </c>
      <c r="B17" s="44" t="s">
        <v>38</v>
      </c>
      <c r="C17" s="54" t="s">
        <v>39</v>
      </c>
      <c r="D17" s="46" t="s">
        <v>40</v>
      </c>
      <c r="E17" s="47">
        <v>2360</v>
      </c>
      <c r="F17" s="55">
        <v>2360</v>
      </c>
      <c r="G17" s="57" t="s">
        <v>41</v>
      </c>
      <c r="H17" s="58">
        <v>590</v>
      </c>
      <c r="I17" s="58">
        <v>590</v>
      </c>
      <c r="J17" s="59">
        <v>590</v>
      </c>
      <c r="K17" s="49">
        <v>441</v>
      </c>
      <c r="L17" s="50">
        <v>447</v>
      </c>
      <c r="M17" s="51">
        <v>623</v>
      </c>
      <c r="N17" s="51">
        <v>849</v>
      </c>
      <c r="O17" s="110">
        <f>+N17+M17+L17+K17</f>
        <v>2360</v>
      </c>
      <c r="P17" s="52">
        <f t="shared" si="4"/>
        <v>1</v>
      </c>
    </row>
    <row r="18" spans="1:17" s="6" customFormat="1" ht="81" customHeight="1">
      <c r="A18" s="43" t="s">
        <v>42</v>
      </c>
      <c r="B18" s="44" t="s">
        <v>43</v>
      </c>
      <c r="C18" s="45" t="s">
        <v>44</v>
      </c>
      <c r="D18" s="60" t="s">
        <v>45</v>
      </c>
      <c r="E18" s="61">
        <v>17539015</v>
      </c>
      <c r="F18" s="62">
        <v>17539015</v>
      </c>
      <c r="G18" s="63">
        <f>F18/4</f>
        <v>4384753.75</v>
      </c>
      <c r="H18" s="61">
        <f>G18</f>
        <v>4384753.75</v>
      </c>
      <c r="I18" s="61">
        <f>H18</f>
        <v>4384753.75</v>
      </c>
      <c r="J18" s="64">
        <f>F18-G18-H18-I18</f>
        <v>4384753.75</v>
      </c>
      <c r="K18" s="65">
        <v>2663689</v>
      </c>
      <c r="L18" s="66">
        <v>3769293.16</v>
      </c>
      <c r="M18" s="67">
        <v>3147406.88</v>
      </c>
      <c r="N18" s="67">
        <v>3317418.42</v>
      </c>
      <c r="O18" s="68">
        <f>SUM(K18:N18)</f>
        <v>12897807.459999999</v>
      </c>
      <c r="P18" s="52">
        <f t="shared" si="4"/>
        <v>0.73537809620437633</v>
      </c>
      <c r="Q18" s="69"/>
    </row>
    <row r="19" spans="1:17" s="6" customFormat="1" ht="81" customHeight="1">
      <c r="A19" s="43" t="s">
        <v>46</v>
      </c>
      <c r="B19" s="44" t="s">
        <v>47</v>
      </c>
      <c r="C19" s="70" t="s">
        <v>48</v>
      </c>
      <c r="D19" s="46" t="s">
        <v>45</v>
      </c>
      <c r="E19" s="71">
        <f>35190897.4+17798472</f>
        <v>52989369.399999999</v>
      </c>
      <c r="F19" s="71">
        <v>52441314.07</v>
      </c>
      <c r="G19" s="65">
        <f>F19</f>
        <v>52441314.07</v>
      </c>
      <c r="H19" s="68"/>
      <c r="I19" s="68"/>
      <c r="J19" s="72"/>
      <c r="K19" s="73">
        <v>47358630.780000001</v>
      </c>
      <c r="L19" s="74">
        <v>0</v>
      </c>
      <c r="M19" s="67">
        <v>5082683</v>
      </c>
      <c r="N19" s="67">
        <v>11200000</v>
      </c>
      <c r="O19" s="75">
        <f>N19+M19+L19+K19</f>
        <v>63641313.780000001</v>
      </c>
      <c r="P19" s="76">
        <f>O19/E19</f>
        <v>1.2010204027829023</v>
      </c>
    </row>
    <row r="20" spans="1:17" s="6" customFormat="1" ht="81" customHeight="1">
      <c r="A20" s="43" t="s">
        <v>25</v>
      </c>
      <c r="B20" s="44" t="s">
        <v>49</v>
      </c>
      <c r="C20" s="77" t="s">
        <v>50</v>
      </c>
      <c r="D20" s="46" t="s">
        <v>51</v>
      </c>
      <c r="E20" s="78">
        <v>130</v>
      </c>
      <c r="F20" s="79">
        <v>133</v>
      </c>
      <c r="G20" s="80">
        <v>32</v>
      </c>
      <c r="H20" s="78">
        <v>32</v>
      </c>
      <c r="I20" s="78">
        <v>33</v>
      </c>
      <c r="J20" s="81">
        <v>33</v>
      </c>
      <c r="K20" s="82">
        <v>33</v>
      </c>
      <c r="L20" s="50">
        <v>33</v>
      </c>
      <c r="M20" s="83">
        <v>34</v>
      </c>
      <c r="N20" s="51">
        <v>33</v>
      </c>
      <c r="O20" s="41">
        <f t="shared" si="2"/>
        <v>133</v>
      </c>
      <c r="P20" s="76">
        <f>O20/F20</f>
        <v>1</v>
      </c>
    </row>
    <row r="21" spans="1:17" s="6" customFormat="1" ht="81" customHeight="1">
      <c r="A21" s="43" t="s">
        <v>52</v>
      </c>
      <c r="B21" s="44" t="s">
        <v>53</v>
      </c>
      <c r="C21" s="45" t="s">
        <v>54</v>
      </c>
      <c r="D21" s="46" t="s">
        <v>24</v>
      </c>
      <c r="E21" s="47">
        <v>12</v>
      </c>
      <c r="F21" s="55">
        <v>12</v>
      </c>
      <c r="G21" s="84">
        <v>3</v>
      </c>
      <c r="H21" s="58">
        <v>3</v>
      </c>
      <c r="I21" s="58">
        <v>3</v>
      </c>
      <c r="J21" s="59">
        <v>3</v>
      </c>
      <c r="K21" s="85">
        <v>3</v>
      </c>
      <c r="L21" s="50">
        <v>3</v>
      </c>
      <c r="M21" s="51">
        <v>3</v>
      </c>
      <c r="N21" s="51">
        <v>3</v>
      </c>
      <c r="O21" s="41">
        <f t="shared" si="2"/>
        <v>12</v>
      </c>
      <c r="P21" s="76">
        <f t="shared" si="4"/>
        <v>1</v>
      </c>
    </row>
    <row r="22" spans="1:17" s="6" customFormat="1" ht="14.25" customHeight="1">
      <c r="A22" s="118"/>
      <c r="B22" s="118"/>
      <c r="C22" s="118"/>
      <c r="D22" s="118"/>
      <c r="E22" s="118"/>
      <c r="F22" s="118"/>
      <c r="G22" s="9"/>
      <c r="H22" s="9"/>
      <c r="I22" s="9"/>
      <c r="J22" s="9"/>
      <c r="K22" s="5"/>
      <c r="L22" s="5"/>
      <c r="M22" s="5"/>
      <c r="N22" s="5"/>
      <c r="O22" s="5"/>
      <c r="P22" s="10"/>
    </row>
    <row r="23" spans="1:17" s="6" customFormat="1" ht="35.25" customHeight="1">
      <c r="A23" s="86"/>
      <c r="B23" s="119" t="s">
        <v>60</v>
      </c>
      <c r="C23" s="120"/>
      <c r="D23" s="120"/>
      <c r="E23" s="120"/>
      <c r="F23" s="120"/>
      <c r="G23" s="120"/>
      <c r="H23" s="120"/>
      <c r="I23" s="120"/>
      <c r="J23" s="120"/>
      <c r="K23" s="121"/>
      <c r="L23" s="121"/>
      <c r="M23" s="121"/>
      <c r="N23" s="121"/>
      <c r="O23" s="121"/>
      <c r="P23" s="121"/>
    </row>
    <row r="24" spans="1:17" s="6" customFormat="1" ht="72" customHeight="1">
      <c r="A24" s="87"/>
      <c r="B24" s="120"/>
      <c r="C24" s="120"/>
      <c r="D24" s="120"/>
      <c r="E24" s="120"/>
      <c r="F24" s="120"/>
      <c r="G24" s="120"/>
      <c r="H24" s="120"/>
      <c r="I24" s="120"/>
      <c r="J24" s="120"/>
      <c r="K24" s="121"/>
      <c r="L24" s="121"/>
      <c r="M24" s="121"/>
      <c r="N24" s="121"/>
      <c r="O24" s="121"/>
      <c r="P24" s="121"/>
    </row>
    <row r="25" spans="1:17" s="6" customFormat="1" ht="12" customHeight="1">
      <c r="A25" s="87"/>
      <c r="B25" s="87"/>
      <c r="C25" s="88"/>
      <c r="D25" s="8"/>
      <c r="E25" s="89"/>
      <c r="F25" s="9"/>
      <c r="G25" s="9"/>
      <c r="H25" s="9"/>
      <c r="I25" s="9"/>
      <c r="J25" s="9"/>
      <c r="K25" s="5"/>
      <c r="L25" s="5"/>
      <c r="M25" s="5"/>
      <c r="N25" s="5"/>
      <c r="O25" s="5"/>
    </row>
    <row r="26" spans="1:17" s="6" customFormat="1" ht="18">
      <c r="A26" s="5"/>
      <c r="B26" s="5"/>
      <c r="C26" s="90"/>
      <c r="D26" s="91"/>
      <c r="E26" s="5"/>
      <c r="F26" s="92"/>
      <c r="G26" s="5"/>
      <c r="H26" s="5"/>
      <c r="I26" s="5"/>
      <c r="J26" s="5"/>
      <c r="K26" s="5"/>
      <c r="L26" s="5"/>
      <c r="M26" s="5"/>
      <c r="N26" s="5"/>
      <c r="O26" s="5"/>
    </row>
    <row r="27" spans="1:17" ht="10.5" customHeight="1">
      <c r="A27" s="93"/>
      <c r="B27" s="93"/>
      <c r="C27" s="94"/>
      <c r="D27" s="95"/>
      <c r="E27" s="96"/>
      <c r="F27" s="97"/>
      <c r="G27" s="97"/>
      <c r="H27" s="97"/>
      <c r="I27" s="97"/>
      <c r="J27" s="97"/>
      <c r="P27" s="1"/>
    </row>
    <row r="28" spans="1:17">
      <c r="P28" s="1"/>
    </row>
    <row r="29" spans="1:17" ht="25.5" customHeight="1">
      <c r="C29" s="102"/>
      <c r="H29" s="103"/>
      <c r="I29" s="103"/>
      <c r="J29" s="103"/>
      <c r="P29" s="1"/>
    </row>
    <row r="30" spans="1:17" ht="25.5" customHeight="1">
      <c r="C30" s="104" t="s">
        <v>55</v>
      </c>
      <c r="G30" s="103"/>
      <c r="H30" s="111" t="s">
        <v>59</v>
      </c>
      <c r="I30" s="111"/>
      <c r="J30" s="111"/>
      <c r="K30" s="111"/>
      <c r="L30" s="111"/>
      <c r="P30" s="1"/>
    </row>
    <row r="31" spans="1:17" ht="26.25" customHeight="1">
      <c r="C31" s="104" t="s">
        <v>56</v>
      </c>
      <c r="G31" s="103"/>
      <c r="H31" s="111" t="s">
        <v>57</v>
      </c>
      <c r="I31" s="111"/>
      <c r="J31" s="111"/>
      <c r="K31" s="111"/>
      <c r="L31" s="111"/>
      <c r="P31" s="1"/>
    </row>
    <row r="32" spans="1:17" ht="15">
      <c r="A32" s="1"/>
      <c r="B32" s="1"/>
      <c r="C32" s="105"/>
      <c r="D32" s="105"/>
      <c r="G32" s="103"/>
      <c r="H32" s="103"/>
      <c r="I32" s="103"/>
      <c r="J32" s="103"/>
      <c r="K32" s="1"/>
      <c r="M32" s="1"/>
      <c r="N32" s="1"/>
      <c r="O32" s="1"/>
      <c r="P32" s="1"/>
    </row>
    <row r="33" spans="1:16" ht="15" customHeight="1">
      <c r="A33" s="1"/>
      <c r="B33" s="1"/>
      <c r="C33" s="106"/>
      <c r="D33" s="105"/>
      <c r="G33" s="103"/>
      <c r="M33" s="1"/>
      <c r="N33" s="1"/>
      <c r="O33" s="1"/>
      <c r="P33" s="1"/>
    </row>
    <row r="34" spans="1:16" ht="18" customHeight="1">
      <c r="A34" s="1"/>
      <c r="B34" s="1"/>
      <c r="D34" s="105"/>
      <c r="G34" s="107"/>
      <c r="M34" s="1"/>
      <c r="N34" s="1"/>
      <c r="O34" s="1"/>
    </row>
    <row r="35" spans="1:16">
      <c r="A35" s="1"/>
      <c r="B35" s="1"/>
      <c r="D35" s="105"/>
      <c r="M35" s="1"/>
      <c r="N35" s="1"/>
      <c r="O35" s="1"/>
    </row>
    <row r="36" spans="1:16">
      <c r="A36" s="1"/>
      <c r="B36" s="1"/>
      <c r="D36" s="105"/>
      <c r="K36" s="1"/>
      <c r="M36" s="1"/>
      <c r="N36" s="1"/>
      <c r="O36" s="1"/>
    </row>
    <row r="37" spans="1:16">
      <c r="A37" s="1"/>
      <c r="B37" s="1"/>
      <c r="D37" s="105"/>
      <c r="K37" s="1"/>
      <c r="M37" s="1"/>
      <c r="N37" s="1"/>
      <c r="O37" s="1"/>
    </row>
    <row r="38" spans="1:16">
      <c r="A38" s="1"/>
      <c r="B38" s="1"/>
      <c r="C38" s="105"/>
      <c r="D38" s="105"/>
      <c r="K38" s="1"/>
      <c r="M38" s="1"/>
      <c r="N38" s="1"/>
      <c r="O38" s="1"/>
    </row>
    <row r="39" spans="1:16" ht="15">
      <c r="A39" s="1"/>
      <c r="B39" s="1"/>
      <c r="C39" s="106"/>
      <c r="D39" s="105"/>
      <c r="K39" s="1"/>
      <c r="M39" s="1"/>
      <c r="N39" s="1"/>
      <c r="O39" s="1"/>
    </row>
    <row r="40" spans="1:16">
      <c r="A40" s="1"/>
      <c r="B40" s="1"/>
      <c r="C40" s="105"/>
      <c r="D40" s="105"/>
      <c r="K40" s="1"/>
      <c r="M40" s="1"/>
      <c r="N40" s="1"/>
      <c r="O40" s="1"/>
    </row>
    <row r="41" spans="1:16">
      <c r="A41" s="1"/>
      <c r="B41" s="1"/>
      <c r="C41" s="105"/>
      <c r="D41" s="105"/>
      <c r="K41" s="1"/>
      <c r="M41" s="1"/>
      <c r="N41" s="1"/>
      <c r="O41" s="1"/>
    </row>
    <row r="42" spans="1:16">
      <c r="A42" s="1"/>
      <c r="B42" s="1"/>
      <c r="C42" s="105"/>
      <c r="D42" s="109"/>
      <c r="K42" s="1"/>
      <c r="M42" s="1"/>
      <c r="N42" s="1"/>
      <c r="O42" s="1"/>
    </row>
    <row r="43" spans="1:16" ht="15">
      <c r="A43" s="1"/>
      <c r="B43" s="1"/>
      <c r="C43" s="106"/>
      <c r="D43" s="109"/>
      <c r="K43" s="1"/>
      <c r="M43" s="1"/>
      <c r="N43" s="1"/>
      <c r="O43" s="1"/>
    </row>
  </sheetData>
  <mergeCells count="18">
    <mergeCell ref="A1:P1"/>
    <mergeCell ref="A2:P2"/>
    <mergeCell ref="O3:P3"/>
    <mergeCell ref="A4:P4"/>
    <mergeCell ref="A6:J6"/>
    <mergeCell ref="H30:L30"/>
    <mergeCell ref="H31:L31"/>
    <mergeCell ref="E10:E11"/>
    <mergeCell ref="F10:F11"/>
    <mergeCell ref="G10:J10"/>
    <mergeCell ref="K10:O10"/>
    <mergeCell ref="A22:F22"/>
    <mergeCell ref="B23:P24"/>
    <mergeCell ref="A7:A11"/>
    <mergeCell ref="B7:B11"/>
    <mergeCell ref="C7:C11"/>
    <mergeCell ref="E7:J7"/>
    <mergeCell ref="P7:P11"/>
  </mergeCells>
  <printOptions horizontalCentered="1"/>
  <pageMargins left="0.59055118110236227" right="0.39370078740157483" top="0.31496062992125984" bottom="0" header="0" footer="0"/>
  <pageSetup paperSize="5" scale="45" orientation="landscape" horizontalDpi="4294967292" verticalDpi="4294967292" r:id="rId1"/>
  <headerFooter>
    <oddFooter>&amp;R&amp;12&amp;P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POA 2019 4to. TRIMESTRE </vt:lpstr>
      <vt:lpstr>'POA 2019 4to. TRIMESTRE '!Área_de_impresión</vt:lpstr>
      <vt:lpstr>'POA 2019 4to. TRIMESTRE '!Excel_BuiltIn__FilterDatabase_1</vt:lpstr>
      <vt:lpstr>'POA 2019 4to. TRIMESTRE '!Títulos_a_imprimir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2020-01-20T23:13:49Z</cp:lastPrinted>
  <dcterms:created xsi:type="dcterms:W3CDTF">2020-01-15T18:51:32Z</dcterms:created>
  <dcterms:modified xsi:type="dcterms:W3CDTF">2020-01-21T19:06:05Z</dcterms:modified>
</cp:coreProperties>
</file>