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German\Desktop\SANTIAGO\2016\1er trimestre\"/>
    </mc:Choice>
  </mc:AlternateContent>
  <bookViews>
    <workbookView xWindow="0" yWindow="0" windowWidth="24000" windowHeight="9135"/>
  </bookViews>
  <sheets>
    <sheet name="ETCA-I-02" sheetId="1" r:id="rId1"/>
  </sheets>
  <externalReferences>
    <externalReference r:id="rId2"/>
    <externalReference r:id="rId3"/>
    <externalReference r:id="rId4"/>
  </externalReferences>
  <definedNames>
    <definedName name="_ftn1" localSheetId="0">'ETCA-I-02'!#REF!</definedName>
    <definedName name="_ftnref1" localSheetId="0">'ETCA-I-02'!#REF!</definedName>
    <definedName name="_xlnm.Print_Area" localSheetId="0">'ETCA-I-02'!$A$1:$D$77</definedName>
    <definedName name="_xlnm.Database">#REF!</definedName>
    <definedName name="ppto">[3]Hoja2!$B$3:$M$95</definedName>
    <definedName name="qw">#REF!</definedName>
    <definedName name="_xlnm.Print_Titles" localSheetId="0">'ETCA-I-02'!$2:$5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64" i="1" s="1"/>
  <c r="C61" i="1"/>
  <c r="C64" i="1" s="1"/>
  <c r="D54" i="1"/>
  <c r="C54" i="1"/>
  <c r="D48" i="1"/>
  <c r="C48" i="1"/>
  <c r="D44" i="1"/>
  <c r="C44" i="1"/>
  <c r="D34" i="1"/>
  <c r="C34" i="1"/>
  <c r="C33" i="1"/>
  <c r="C32" i="1"/>
  <c r="D30" i="1"/>
  <c r="C30" i="1"/>
  <c r="D20" i="1"/>
  <c r="D27" i="1" s="1"/>
  <c r="D66" i="1" s="1"/>
  <c r="E67" i="1" s="1"/>
  <c r="C20" i="1"/>
  <c r="C27" i="1" s="1"/>
  <c r="C66" i="1" s="1"/>
  <c r="E66" i="1" s="1"/>
  <c r="D17" i="1"/>
  <c r="C17" i="1"/>
  <c r="D8" i="1"/>
  <c r="C8" i="1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COINCIDAN LOS MONTOS CON LO REPORTADO EN EL FORMATO ETCA-I-01 EN CADA EJERCICIO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<sst xmlns="http://schemas.openxmlformats.org/spreadsheetml/2006/main" count="74" uniqueCount="65">
  <si>
    <t>Sistema Estatal de Evaluación</t>
  </si>
  <si>
    <t>OBSERVACIONES</t>
  </si>
  <si>
    <t>Estado de Actividades</t>
  </si>
  <si>
    <t>Fideicomiso Fondo Revolvente</t>
  </si>
  <si>
    <t>Del 01 de Enero al 31 de marzo de 2016</t>
  </si>
  <si>
    <t xml:space="preserve">                                                                                    (PESOS)</t>
  </si>
  <si>
    <t xml:space="preserve">TRIMESTRE: </t>
  </si>
  <si>
    <t>INGRESOS Y OTROS BENEFICIOS</t>
  </si>
  <si>
    <t>Ingresos de la Gestión:</t>
  </si>
  <si>
    <t>Impuestos</t>
  </si>
  <si>
    <t xml:space="preserve"> 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</si>
  <si>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</si>
  <si>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</si>
  <si>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</si>
  <si>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</si>
  <si>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</si>
  <si>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</si>
  <si>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</si>
  <si>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</si>
  <si>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</si>
  <si>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</si>
  <si>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</si>
  <si>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</si>
  <si>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</si>
  <si>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</si>
  <si>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</si>
  <si>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</si>
  <si>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</si>
  <si>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</si>
  <si>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</si>
  <si>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</si>
  <si>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</si>
  <si>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</si>
  <si>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</si>
  <si>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</si>
  <si>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</si>
  <si>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</si>
  <si>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</si>
  <si>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</si>
  <si>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</si>
  <si>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</si>
  <si>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</si>
  <si>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</si>
  <si>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</si>
  <si>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</si>
  <si>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</si>
  <si>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</si>
  <si>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</si>
  <si>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</si>
  <si>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</si>
  <si>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</si>
  <si>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</si>
  <si>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</si>
  <si>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</si>
  <si>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</si>
  <si>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</si>
  <si>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</si>
  <si>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</si>
  <si>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</si>
  <si>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</si>
  <si>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</si>
  <si>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</si>
  <si>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</si>
  <si>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"Bajo protesta de decir verdad declaramos que los Estados Financieros y sus Notas, son razonablemente correctos y son responsabilidad del emisor"</t>
  </si>
  <si>
    <t>Celdas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</si>
</sst>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4" fontId="7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" fontId="9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4" fontId="4" fillId="0" borderId="7" xfId="0" applyNumberFormat="1" applyFont="1" applyBorder="1" applyAlignment="1" applyProtection="1">
      <alignment horizontal="lef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4" fontId="5" fillId="2" borderId="0" xfId="0" applyNumberFormat="1" applyFont="1" applyFill="1" applyBorder="1" applyAlignment="1" applyProtection="1">
      <alignment horizontal="right" vertical="top"/>
    </xf>
    <xf numFmtId="4" fontId="5" fillId="2" borderId="7" xfId="0" applyNumberFormat="1" applyFont="1" applyFill="1" applyBorder="1" applyAlignment="1" applyProtection="1">
      <alignment horizontal="right" vertical="top"/>
    </xf>
    <xf numFmtId="0" fontId="8" fillId="0" borderId="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4" fontId="4" fillId="0" borderId="7" xfId="0" applyNumberFormat="1" applyFont="1" applyBorder="1" applyAlignment="1" applyProtection="1">
      <alignment horizontal="right" vertical="top"/>
      <protection locked="0"/>
    </xf>
    <xf numFmtId="43" fontId="0" fillId="0" borderId="0" xfId="1" applyFont="1" applyProtection="1"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4" fontId="5" fillId="2" borderId="0" xfId="1" applyNumberFormat="1" applyFont="1" applyFill="1" applyBorder="1" applyAlignment="1" applyProtection="1">
      <alignment horizontal="right" vertical="top"/>
    </xf>
    <xf numFmtId="0" fontId="13" fillId="2" borderId="6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4" fontId="13" fillId="2" borderId="0" xfId="0" applyNumberFormat="1" applyFont="1" applyFill="1" applyBorder="1" applyAlignment="1" applyProtection="1">
      <alignment horizontal="right" vertical="top"/>
    </xf>
    <xf numFmtId="4" fontId="13" fillId="2" borderId="7" xfId="0" applyNumberFormat="1" applyFont="1" applyFill="1" applyBorder="1" applyAlignment="1" applyProtection="1">
      <alignment horizontal="right" vertical="top"/>
    </xf>
    <xf numFmtId="4" fontId="5" fillId="2" borderId="7" xfId="1" applyNumberFormat="1" applyFont="1" applyFill="1" applyBorder="1" applyAlignment="1" applyProtection="1">
      <alignment horizontal="right" vertical="top"/>
    </xf>
    <xf numFmtId="4" fontId="13" fillId="2" borderId="0" xfId="1" applyNumberFormat="1" applyFont="1" applyFill="1" applyBorder="1" applyAlignment="1" applyProtection="1">
      <alignment horizontal="right" vertical="top"/>
    </xf>
    <xf numFmtId="4" fontId="13" fillId="2" borderId="7" xfId="1" applyNumberFormat="1" applyFont="1" applyFill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4" fontId="8" fillId="0" borderId="9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4" fontId="14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3" name="3 CuadroTexto"/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AHUMADA/Dropbox/SONORA/FFRS/CTA%20PUBLICA%202016%201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German/Desktop/SANTIAGO/2016/PRIMER%20TRIMESTRE%20FFRS%20CON%20NUEVOS%20ACTIV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"/>
      <sheetName val="FEBRERO"/>
      <sheetName val="MARZO"/>
      <sheetName val="ING-ENE-MZO"/>
      <sheetName val="OTROS INGRESOS"/>
      <sheetName val="AuxiliarDeMayor_27-04-2016"/>
      <sheetName val="Hoja6"/>
      <sheetName val="Hoja2"/>
    </sheetNames>
    <sheetDataSet>
      <sheetData sheetId="0"/>
      <sheetData sheetId="1">
        <row r="15">
          <cell r="I15">
            <v>90060.63</v>
          </cell>
        </row>
        <row r="22">
          <cell r="I22">
            <v>356875.23000000004</v>
          </cell>
        </row>
      </sheetData>
      <sheetData sheetId="2"/>
      <sheetData sheetId="3"/>
      <sheetData sheetId="4">
        <row r="46">
          <cell r="L46">
            <v>5692119.1599999983</v>
          </cell>
        </row>
      </sheetData>
      <sheetData sheetId="5">
        <row r="13">
          <cell r="F13">
            <v>1976106.24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6"/>
      <sheetName val="ETCA-IV-17"/>
      <sheetName val="ETCA-IV-18"/>
      <sheetName val="ETCA-IV-19"/>
      <sheetName val="ETCA-IV-20"/>
      <sheetName val="Lista  FORMATOS"/>
    </sheetNames>
    <sheetDataSet>
      <sheetData sheetId="0">
        <row r="41">
          <cell r="E41">
            <v>301137.13000000012</v>
          </cell>
          <cell r="F41">
            <v>10735077.440000001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70"/>
  <sheetViews>
    <sheetView tabSelected="1" view="pageBreakPreview" zoomScale="110" zoomScaleNormal="100" zoomScaleSheetLayoutView="110" workbookViewId="0">
      <selection activeCell="A19" sqref="A19"/>
    </sheetView>
  </sheetViews>
  <sheetFormatPr baseColWidth="10" defaultColWidth="11.42578125" defaultRowHeight="16.5" x14ac:dyDescent="0.3"/>
  <cols>
    <col min="1" max="1" width="1.5703125" style="10" customWidth="1"/>
    <col min="2" max="2" width="101.7109375" style="10" bestFit="1" customWidth="1"/>
    <col min="3" max="3" width="18.42578125" style="10" customWidth="1"/>
    <col min="4" max="4" width="18" style="28" customWidth="1"/>
    <col min="5" max="5" width="59.42578125" style="6" customWidth="1"/>
    <col min="6" max="6" width="22.7109375" style="6" customWidth="1"/>
    <col min="7" max="16384" width="11.42578125" style="6"/>
  </cols>
  <sheetData>
    <row r="1" spans="1:7" s="3" customFormat="1" ht="20.25" x14ac:dyDescent="0.3">
      <c r="A1" s="1" t="s">
        <v>0</v>
      </c>
      <c r="B1" s="1"/>
      <c r="C1" s="1"/>
      <c r="D1" s="1"/>
      <c r="E1" s="2" t="s">
        <v>1</v>
      </c>
      <c r="G1" s="4"/>
    </row>
    <row r="2" spans="1:7" ht="15.75" x14ac:dyDescent="0.25">
      <c r="A2" s="5" t="s">
        <v>2</v>
      </c>
      <c r="B2" s="5"/>
      <c r="C2" s="5"/>
      <c r="D2" s="5"/>
    </row>
    <row r="3" spans="1:7" x14ac:dyDescent="0.25">
      <c r="A3" s="7" t="s">
        <v>3</v>
      </c>
      <c r="B3" s="7"/>
      <c r="C3" s="7"/>
      <c r="D3" s="7"/>
    </row>
    <row r="4" spans="1:7" x14ac:dyDescent="0.25">
      <c r="A4" s="7" t="s">
        <v>4</v>
      </c>
      <c r="B4" s="7"/>
      <c r="C4" s="7"/>
      <c r="D4" s="7"/>
    </row>
    <row r="5" spans="1:7" s="10" customFormat="1" ht="17.25" thickBot="1" x14ac:dyDescent="0.35">
      <c r="A5" s="8" t="s">
        <v>5</v>
      </c>
      <c r="B5" s="8"/>
      <c r="C5" s="4" t="s">
        <v>6</v>
      </c>
      <c r="D5" s="9"/>
    </row>
    <row r="6" spans="1:7" ht="27.75" customHeight="1" thickBot="1" x14ac:dyDescent="0.3">
      <c r="A6" s="11"/>
      <c r="B6" s="12"/>
      <c r="C6" s="13">
        <v>2016</v>
      </c>
      <c r="D6" s="14">
        <v>2015</v>
      </c>
    </row>
    <row r="7" spans="1:7" ht="17.25" thickTop="1" x14ac:dyDescent="0.25">
      <c r="A7" s="15" t="s">
        <v>7</v>
      </c>
      <c r="B7" s="16"/>
      <c r="C7" s="17"/>
      <c r="D7" s="18"/>
    </row>
    <row r="8" spans="1:7" x14ac:dyDescent="0.25">
      <c r="A8" s="19" t="s">
        <v>8</v>
      </c>
      <c r="B8" s="20"/>
      <c r="C8" s="21">
        <f>SUM(C9:C16)</f>
        <v>1944098.88</v>
      </c>
      <c r="D8" s="22">
        <f>SUM(D9:D16)</f>
        <v>26686415.760000002</v>
      </c>
    </row>
    <row r="9" spans="1:7" x14ac:dyDescent="0.25">
      <c r="A9" s="23"/>
      <c r="B9" s="24" t="s">
        <v>9</v>
      </c>
      <c r="C9" s="25" t="s">
        <v>10</v>
      </c>
      <c r="D9" s="26" t="s">
        <v>10</v>
      </c>
    </row>
    <row r="10" spans="1:7" x14ac:dyDescent="0.25">
      <c r="A10" s="23"/>
      <c r="B10" s="24" t="s">
        <v>11</v>
      </c>
      <c r="C10" s="25"/>
      <c r="D10" s="26"/>
    </row>
    <row r="11" spans="1:7" x14ac:dyDescent="0.25">
      <c r="A11" s="23"/>
      <c r="B11" s="24" t="s">
        <v>12</v>
      </c>
      <c r="C11" s="25"/>
      <c r="D11" s="26"/>
    </row>
    <row r="12" spans="1:7" x14ac:dyDescent="0.25">
      <c r="A12" s="23"/>
      <c r="B12" s="24" t="s">
        <v>13</v>
      </c>
      <c r="C12" s="25"/>
      <c r="D12" s="26"/>
    </row>
    <row r="13" spans="1:7" ht="18.75" x14ac:dyDescent="0.25">
      <c r="A13" s="23"/>
      <c r="B13" s="24" t="s">
        <v>14</v>
      </c>
      <c r="C13" s="27">
        <v>1944098.88</v>
      </c>
      <c r="D13" s="26">
        <v>26686415.760000002</v>
      </c>
    </row>
    <row r="14" spans="1:7" x14ac:dyDescent="0.3">
      <c r="A14" s="23"/>
      <c r="B14" s="24" t="s">
        <v>15</v>
      </c>
    </row>
    <row r="15" spans="1:7" x14ac:dyDescent="0.25">
      <c r="A15" s="23"/>
      <c r="B15" s="24" t="s">
        <v>16</v>
      </c>
      <c r="C15" s="27"/>
      <c r="D15" s="26"/>
    </row>
    <row r="16" spans="1:7" x14ac:dyDescent="0.25">
      <c r="A16" s="23"/>
      <c r="B16" s="24" t="s">
        <v>17</v>
      </c>
      <c r="C16" s="25"/>
      <c r="D16" s="26"/>
    </row>
    <row r="17" spans="1:4" x14ac:dyDescent="0.25">
      <c r="A17" s="19" t="s">
        <v>18</v>
      </c>
      <c r="B17" s="20"/>
      <c r="C17" s="21">
        <f>SUM(C18:C19)</f>
        <v>0</v>
      </c>
      <c r="D17" s="22">
        <f>SUM(D18:D19)</f>
        <v>0</v>
      </c>
    </row>
    <row r="18" spans="1:4" x14ac:dyDescent="0.25">
      <c r="A18" s="23"/>
      <c r="B18" s="24" t="s">
        <v>19</v>
      </c>
      <c r="C18" s="25"/>
      <c r="D18" s="26"/>
    </row>
    <row r="19" spans="1:4" x14ac:dyDescent="0.25">
      <c r="A19" s="23"/>
      <c r="B19" s="24" t="s">
        <v>20</v>
      </c>
      <c r="C19" s="25" t="s">
        <v>10</v>
      </c>
      <c r="D19" s="26" t="s">
        <v>10</v>
      </c>
    </row>
    <row r="20" spans="1:4" x14ac:dyDescent="0.25">
      <c r="A20" s="19" t="s">
        <v>21</v>
      </c>
      <c r="B20" s="20"/>
      <c r="C20" s="29">
        <f>SUM(C21:C25)</f>
        <v>32007.360000000001</v>
      </c>
      <c r="D20" s="22">
        <f>SUM(D21:D25)</f>
        <v>1529581.75</v>
      </c>
    </row>
    <row r="21" spans="1:4" x14ac:dyDescent="0.25">
      <c r="A21" s="23"/>
      <c r="B21" s="24" t="s">
        <v>22</v>
      </c>
      <c r="C21" s="25" t="s">
        <v>10</v>
      </c>
      <c r="D21" s="26" t="s">
        <v>10</v>
      </c>
    </row>
    <row r="22" spans="1:4" x14ac:dyDescent="0.25">
      <c r="A22" s="23"/>
      <c r="B22" s="24" t="s">
        <v>23</v>
      </c>
      <c r="C22" s="25"/>
      <c r="D22" s="26"/>
    </row>
    <row r="23" spans="1:4" x14ac:dyDescent="0.25">
      <c r="A23" s="23"/>
      <c r="B23" s="24" t="s">
        <v>24</v>
      </c>
      <c r="C23" s="25"/>
      <c r="D23" s="26"/>
    </row>
    <row r="24" spans="1:4" x14ac:dyDescent="0.25">
      <c r="A24" s="23"/>
      <c r="B24" s="24" t="s">
        <v>25</v>
      </c>
      <c r="C24" s="25"/>
      <c r="D24" s="26"/>
    </row>
    <row r="25" spans="1:4" x14ac:dyDescent="0.25">
      <c r="A25" s="23"/>
      <c r="B25" s="24" t="s">
        <v>26</v>
      </c>
      <c r="C25" s="25">
        <v>32007.360000000001</v>
      </c>
      <c r="D25" s="26">
        <v>1529581.75</v>
      </c>
    </row>
    <row r="26" spans="1:4" x14ac:dyDescent="0.25">
      <c r="A26" s="23"/>
      <c r="B26" s="17"/>
      <c r="C26" s="25" t="s">
        <v>10</v>
      </c>
      <c r="D26" s="26"/>
    </row>
    <row r="27" spans="1:4" x14ac:dyDescent="0.25">
      <c r="A27" s="30" t="s">
        <v>27</v>
      </c>
      <c r="B27" s="31"/>
      <c r="C27" s="32">
        <f>C20+C17+C8</f>
        <v>1976106.24</v>
      </c>
      <c r="D27" s="33">
        <f>D20+D17+D8</f>
        <v>28215997.510000002</v>
      </c>
    </row>
    <row r="28" spans="1:4" x14ac:dyDescent="0.25">
      <c r="A28" s="23"/>
      <c r="B28" s="17"/>
      <c r="C28" s="25"/>
      <c r="D28" s="26"/>
    </row>
    <row r="29" spans="1:4" x14ac:dyDescent="0.25">
      <c r="A29" s="15" t="s">
        <v>28</v>
      </c>
      <c r="B29" s="16"/>
      <c r="C29" s="25"/>
      <c r="D29" s="26"/>
    </row>
    <row r="30" spans="1:4" x14ac:dyDescent="0.25">
      <c r="A30" s="19" t="s">
        <v>29</v>
      </c>
      <c r="B30" s="20"/>
      <c r="C30" s="21">
        <f>SUM(C31:C33)</f>
        <v>1674969.1099999999</v>
      </c>
      <c r="D30" s="22">
        <f>SUM(D31:D33)</f>
        <v>17480920.07</v>
      </c>
    </row>
    <row r="31" spans="1:4" x14ac:dyDescent="0.25">
      <c r="A31" s="23"/>
      <c r="B31" s="24" t="s">
        <v>30</v>
      </c>
      <c r="C31" s="25">
        <v>1228033.25</v>
      </c>
      <c r="D31" s="26">
        <v>5960157.5199999996</v>
      </c>
    </row>
    <row r="32" spans="1:4" x14ac:dyDescent="0.25">
      <c r="A32" s="23"/>
      <c r="B32" s="24" t="s">
        <v>31</v>
      </c>
      <c r="C32" s="25">
        <f>[1]ENERO!$I$15</f>
        <v>90060.63</v>
      </c>
      <c r="D32" s="26">
        <v>641937.94999999995</v>
      </c>
    </row>
    <row r="33" spans="1:4" x14ac:dyDescent="0.25">
      <c r="A33" s="23"/>
      <c r="B33" s="24" t="s">
        <v>32</v>
      </c>
      <c r="C33" s="25">
        <f>[1]ENERO!$I$22</f>
        <v>356875.23000000004</v>
      </c>
      <c r="D33" s="26">
        <v>10878824.6</v>
      </c>
    </row>
    <row r="34" spans="1:4" x14ac:dyDescent="0.25">
      <c r="A34" s="19" t="s">
        <v>20</v>
      </c>
      <c r="B34" s="20"/>
      <c r="C34" s="29">
        <f>SUM(C35:C43)</f>
        <v>0</v>
      </c>
      <c r="D34" s="34">
        <f>SUM(D35:D43)</f>
        <v>0</v>
      </c>
    </row>
    <row r="35" spans="1:4" x14ac:dyDescent="0.25">
      <c r="A35" s="23"/>
      <c r="B35" s="24" t="s">
        <v>33</v>
      </c>
      <c r="C35" s="25"/>
      <c r="D35" s="26"/>
    </row>
    <row r="36" spans="1:4" x14ac:dyDescent="0.25">
      <c r="A36" s="23"/>
      <c r="B36" s="24" t="s">
        <v>34</v>
      </c>
      <c r="C36" s="25"/>
      <c r="D36" s="26"/>
    </row>
    <row r="37" spans="1:4" x14ac:dyDescent="0.25">
      <c r="A37" s="23"/>
      <c r="B37" s="24" t="s">
        <v>35</v>
      </c>
      <c r="C37" s="25"/>
      <c r="D37" s="26"/>
    </row>
    <row r="38" spans="1:4" x14ac:dyDescent="0.25">
      <c r="A38" s="23"/>
      <c r="B38" s="24" t="s">
        <v>36</v>
      </c>
      <c r="C38" s="25"/>
      <c r="D38" s="26"/>
    </row>
    <row r="39" spans="1:4" x14ac:dyDescent="0.25">
      <c r="A39" s="23"/>
      <c r="B39" s="24" t="s">
        <v>37</v>
      </c>
      <c r="C39" s="25"/>
      <c r="D39" s="26"/>
    </row>
    <row r="40" spans="1:4" x14ac:dyDescent="0.25">
      <c r="A40" s="23"/>
      <c r="B40" s="24" t="s">
        <v>38</v>
      </c>
      <c r="C40" s="25"/>
      <c r="D40" s="26"/>
    </row>
    <row r="41" spans="1:4" x14ac:dyDescent="0.25">
      <c r="A41" s="23"/>
      <c r="B41" s="24" t="s">
        <v>39</v>
      </c>
      <c r="C41" s="25"/>
      <c r="D41" s="26"/>
    </row>
    <row r="42" spans="1:4" x14ac:dyDescent="0.25">
      <c r="A42" s="23"/>
      <c r="B42" s="24" t="s">
        <v>40</v>
      </c>
      <c r="C42" s="25"/>
      <c r="D42" s="26"/>
    </row>
    <row r="43" spans="1:4" x14ac:dyDescent="0.25">
      <c r="A43" s="23"/>
      <c r="B43" s="24" t="s">
        <v>41</v>
      </c>
      <c r="C43" s="25"/>
      <c r="D43" s="26"/>
    </row>
    <row r="44" spans="1:4" x14ac:dyDescent="0.25">
      <c r="A44" s="19" t="s">
        <v>42</v>
      </c>
      <c r="B44" s="20"/>
      <c r="C44" s="29">
        <f>SUM(C45:C47)</f>
        <v>0</v>
      </c>
      <c r="D44" s="34">
        <f>SUM(D45:D47)</f>
        <v>0</v>
      </c>
    </row>
    <row r="45" spans="1:4" x14ac:dyDescent="0.25">
      <c r="A45" s="23"/>
      <c r="B45" s="24" t="s">
        <v>43</v>
      </c>
      <c r="C45" s="25"/>
      <c r="D45" s="26"/>
    </row>
    <row r="46" spans="1:4" x14ac:dyDescent="0.25">
      <c r="A46" s="23"/>
      <c r="B46" s="24" t="s">
        <v>44</v>
      </c>
      <c r="C46" s="25"/>
      <c r="D46" s="26"/>
    </row>
    <row r="47" spans="1:4" x14ac:dyDescent="0.25">
      <c r="A47" s="23"/>
      <c r="B47" s="24" t="s">
        <v>45</v>
      </c>
      <c r="C47" s="25"/>
      <c r="D47" s="26"/>
    </row>
    <row r="48" spans="1:4" x14ac:dyDescent="0.25">
      <c r="A48" s="19" t="s">
        <v>46</v>
      </c>
      <c r="B48" s="20"/>
      <c r="C48" s="29">
        <f>SUM(C49:C53)</f>
        <v>0</v>
      </c>
      <c r="D48" s="34">
        <f>SUM(D49:D53)</f>
        <v>0</v>
      </c>
    </row>
    <row r="49" spans="1:4" x14ac:dyDescent="0.25">
      <c r="A49" s="23"/>
      <c r="B49" s="24" t="s">
        <v>47</v>
      </c>
      <c r="C49" s="25"/>
      <c r="D49" s="26"/>
    </row>
    <row r="50" spans="1:4" x14ac:dyDescent="0.25">
      <c r="A50" s="23"/>
      <c r="B50" s="24" t="s">
        <v>48</v>
      </c>
      <c r="C50" s="25"/>
      <c r="D50" s="26"/>
    </row>
    <row r="51" spans="1:4" x14ac:dyDescent="0.25">
      <c r="A51" s="23"/>
      <c r="B51" s="24" t="s">
        <v>49</v>
      </c>
      <c r="C51" s="25"/>
      <c r="D51" s="26"/>
    </row>
    <row r="52" spans="1:4" x14ac:dyDescent="0.25">
      <c r="A52" s="23"/>
      <c r="B52" s="24" t="s">
        <v>50</v>
      </c>
      <c r="C52" s="25"/>
      <c r="D52" s="26"/>
    </row>
    <row r="53" spans="1:4" x14ac:dyDescent="0.25">
      <c r="A53" s="23"/>
      <c r="B53" s="24" t="s">
        <v>51</v>
      </c>
      <c r="C53" s="25"/>
      <c r="D53" s="26"/>
    </row>
    <row r="54" spans="1:4" x14ac:dyDescent="0.25">
      <c r="A54" s="19" t="s">
        <v>52</v>
      </c>
      <c r="B54" s="20"/>
      <c r="C54" s="35">
        <f>SUM(C55:C60)</f>
        <v>0</v>
      </c>
      <c r="D54" s="36">
        <f>SUM(D55:D60)</f>
        <v>0</v>
      </c>
    </row>
    <row r="55" spans="1:4" x14ac:dyDescent="0.25">
      <c r="A55" s="23"/>
      <c r="B55" s="24" t="s">
        <v>53</v>
      </c>
      <c r="C55" s="25"/>
      <c r="D55" s="26"/>
    </row>
    <row r="56" spans="1:4" x14ac:dyDescent="0.25">
      <c r="A56" s="23"/>
      <c r="B56" s="24" t="s">
        <v>54</v>
      </c>
      <c r="C56" s="25"/>
      <c r="D56" s="26"/>
    </row>
    <row r="57" spans="1:4" x14ac:dyDescent="0.25">
      <c r="A57" s="23"/>
      <c r="B57" s="24" t="s">
        <v>55</v>
      </c>
      <c r="C57" s="25"/>
      <c r="D57" s="26"/>
    </row>
    <row r="58" spans="1:4" x14ac:dyDescent="0.25">
      <c r="A58" s="23"/>
      <c r="B58" s="24" t="s">
        <v>56</v>
      </c>
      <c r="C58" s="25"/>
      <c r="D58" s="26"/>
    </row>
    <row r="59" spans="1:4" x14ac:dyDescent="0.25">
      <c r="A59" s="23"/>
      <c r="B59" s="24" t="s">
        <v>57</v>
      </c>
      <c r="C59" s="25"/>
      <c r="D59" s="26"/>
    </row>
    <row r="60" spans="1:4" x14ac:dyDescent="0.25">
      <c r="A60" s="23"/>
      <c r="B60" s="24" t="s">
        <v>58</v>
      </c>
      <c r="C60" s="25" t="s">
        <v>10</v>
      </c>
      <c r="D60" s="26" t="s">
        <v>10</v>
      </c>
    </row>
    <row r="61" spans="1:4" x14ac:dyDescent="0.25">
      <c r="A61" s="19" t="s">
        <v>59</v>
      </c>
      <c r="B61" s="20"/>
      <c r="C61" s="35">
        <f>C62</f>
        <v>0</v>
      </c>
      <c r="D61" s="36">
        <f>D62</f>
        <v>0</v>
      </c>
    </row>
    <row r="62" spans="1:4" x14ac:dyDescent="0.25">
      <c r="A62" s="23"/>
      <c r="B62" s="24" t="s">
        <v>60</v>
      </c>
      <c r="C62" s="25"/>
      <c r="D62" s="26"/>
    </row>
    <row r="63" spans="1:4" x14ac:dyDescent="0.25">
      <c r="A63" s="23"/>
      <c r="B63" s="37"/>
      <c r="C63" s="25"/>
      <c r="D63" s="26"/>
    </row>
    <row r="64" spans="1:4" x14ac:dyDescent="0.25">
      <c r="A64" s="19" t="s">
        <v>61</v>
      </c>
      <c r="B64" s="20"/>
      <c r="C64" s="32">
        <f>C61+C54+C48+C34+C30</f>
        <v>1674969.1099999999</v>
      </c>
      <c r="D64" s="33">
        <f>D61+D54+D48+D34+D30</f>
        <v>17480920.07</v>
      </c>
    </row>
    <row r="65" spans="1:5" x14ac:dyDescent="0.25">
      <c r="A65" s="23"/>
      <c r="B65" s="37"/>
      <c r="C65" s="25"/>
      <c r="D65" s="26"/>
    </row>
    <row r="66" spans="1:5" ht="20.25" x14ac:dyDescent="0.3">
      <c r="A66" s="19" t="s">
        <v>62</v>
      </c>
      <c r="B66" s="20"/>
      <c r="C66" s="32">
        <f>C27-C64</f>
        <v>301137.13000000012</v>
      </c>
      <c r="D66" s="33">
        <f>D27-D64</f>
        <v>10735077.440000001</v>
      </c>
      <c r="E66" s="38" t="str">
        <f>IF(C66-'[2]ETCA-I-01'!E41&gt;0.99,"ERROR!!!, NO COINCIDEN LOS MONTOS CON LO REPORTADO EN EL FORMATO ETCA-I-01 EN EL EJERCICIO 2016","")</f>
        <v/>
      </c>
    </row>
    <row r="67" spans="1:5" ht="21" thickBot="1" x14ac:dyDescent="0.35">
      <c r="A67" s="39"/>
      <c r="B67" s="40"/>
      <c r="C67" s="40"/>
      <c r="D67" s="41"/>
      <c r="E67" s="42" t="str">
        <f>IF(D66-'[2]ETCA-I-01'!F41&gt;0.99,"ERROR!!!, NO COINCIDEN LOS MONTOS CON LO REPORTADO EN EL FORMATO ETCA-I-01 EN EL EJERCICIO 2015","")</f>
        <v/>
      </c>
    </row>
    <row r="68" spans="1:5" s="45" customFormat="1" ht="5.25" customHeight="1" x14ac:dyDescent="0.3">
      <c r="A68" s="43"/>
      <c r="B68" s="43"/>
      <c r="C68" s="43"/>
      <c r="D68" s="44"/>
    </row>
    <row r="69" spans="1:5" s="45" customFormat="1" x14ac:dyDescent="0.3">
      <c r="B69" s="46" t="s">
        <v>63</v>
      </c>
      <c r="C69" s="43"/>
      <c r="D69" s="44"/>
    </row>
    <row r="70" spans="1:5" x14ac:dyDescent="0.3">
      <c r="C70" s="47"/>
      <c r="D70" s="48" t="s">
        <v>64</v>
      </c>
    </row>
  </sheetData>
  <sheetProtection algorithmName="SHA-512" hashValue="o3uP0sQzNVziAVSEFYZ1xyXJQHDc/R5Wf36ftGgf4Z6y/UyA6VVWa7nFrNVX1mMRsUfPWbxujeS76YqSgfvLbA==" saltValue="D53VXcFCC6dS7XuqfW7Wgg==" spinCount="100000" sheet="1" objects="1" scenarios="1"/>
  <mergeCells count="6">
    <mergeCell ref="A1:D1"/>
    <mergeCell ref="A2:D2"/>
    <mergeCell ref="A3:D3"/>
    <mergeCell ref="A4:D4"/>
    <mergeCell ref="A5:B5"/>
    <mergeCell ref="A6:B6"/>
  </mergeCells>
  <printOptions horizontalCentered="1"/>
  <pageMargins left="0.47244094488188981" right="0.19685039370078741" top="0.39370078740157483" bottom="0.19685039370078741" header="0.31496062992125984" footer="0.19685039370078741"/>
  <pageSetup scale="5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ETCA-I-02</vt:lpstr>
      <vt:lpstr>'ETCA-I-02'!Área_de_impresión</vt:lpstr>
      <vt:lpstr>'ETCA-I-02'!Títulos_a_imprimir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German</dc:creator>
  <cp:lastModifiedBy>Angelica German</cp:lastModifiedBy>
  <dcterms:created xsi:type="dcterms:W3CDTF">2016-08-30T20:29:49Z</dcterms:created>
  <dcterms:modified xsi:type="dcterms:W3CDTF">2016-08-30T20:30:07Z</dcterms:modified>
</cp:coreProperties>
</file>