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EVTOP-1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F31" i="1" l="1"/>
  <c r="E31" i="1"/>
  <c r="D31" i="1"/>
  <c r="C31" i="1"/>
  <c r="B31" i="1"/>
  <c r="H29" i="1"/>
  <c r="I29" i="1" s="1"/>
  <c r="G29" i="1"/>
  <c r="G28" i="1"/>
  <c r="H28" i="1" s="1"/>
  <c r="I28" i="1" s="1"/>
  <c r="G27" i="1"/>
  <c r="H27" i="1" s="1"/>
  <c r="I27" i="1" s="1"/>
  <c r="H26" i="1"/>
  <c r="I26" i="1" s="1"/>
  <c r="G26" i="1"/>
  <c r="G25" i="1"/>
  <c r="H25" i="1" s="1"/>
  <c r="I25" i="1" s="1"/>
  <c r="H24" i="1"/>
  <c r="G24" i="1"/>
  <c r="G31" i="1" s="1"/>
  <c r="F18" i="1"/>
  <c r="F33" i="1" s="1"/>
  <c r="E18" i="1"/>
  <c r="E33" i="1" s="1"/>
  <c r="D18" i="1"/>
  <c r="D33" i="1" s="1"/>
  <c r="C18" i="1"/>
  <c r="B18" i="1"/>
  <c r="G16" i="1"/>
  <c r="H16" i="1" s="1"/>
  <c r="I16" i="1" s="1"/>
  <c r="H15" i="1"/>
  <c r="I15" i="1" s="1"/>
  <c r="G15" i="1"/>
  <c r="G14" i="1"/>
  <c r="H14" i="1" s="1"/>
  <c r="I14" i="1" s="1"/>
  <c r="H13" i="1"/>
  <c r="H18" i="1" s="1"/>
  <c r="I18" i="1" s="1"/>
  <c r="G13" i="1"/>
  <c r="G18" i="1" s="1"/>
  <c r="G33" i="1" s="1"/>
  <c r="H31" i="1" l="1"/>
  <c r="I31" i="1" s="1"/>
  <c r="I13" i="1"/>
  <c r="I24" i="1"/>
</calcChain>
</file>

<file path=xl/sharedStrings.xml><?xml version="1.0" encoding="utf-8"?>
<sst xmlns="http://schemas.openxmlformats.org/spreadsheetml/2006/main" count="60" uniqueCount="36">
  <si>
    <t>EVTOP-01</t>
  </si>
  <si>
    <t xml:space="preserve">SISTEMA ESTATAL DE EVALUACION </t>
  </si>
  <si>
    <t>SEGUIMIENTO FINANCIERO DE INGRESOS Y EGRESOS, DE ORGANISMOS</t>
  </si>
  <si>
    <t>Y ENTIDADES DE LA ADMINISTRACION PUBLICA ESTATAL</t>
  </si>
  <si>
    <t>TRIMESTRE: PRIMERO DE 2012</t>
  </si>
  <si>
    <r>
      <t xml:space="preserve">ORGANISMO:  </t>
    </r>
    <r>
      <rPr>
        <sz val="10"/>
        <rFont val="Arial"/>
        <family val="2"/>
      </rPr>
      <t>Comisión Estatal para el Desarrollo de los Pueblos y Comunidades Indígenas</t>
    </r>
  </si>
  <si>
    <r>
      <t xml:space="preserve">( * )    </t>
    </r>
    <r>
      <rPr>
        <sz val="10"/>
        <rFont val="Arial"/>
      </rPr>
      <t xml:space="preserve">   17</t>
    </r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</si>
  <si>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</si>
  <si>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</si>
  <si>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</si>
  <si>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</si>
  <si>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</si>
  <si>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</si>
  <si>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</si>
  <si>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ENERO</t>
  </si>
  <si>
    <t>FEBRERO</t>
  </si>
  <si>
    <t>MARZO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</si>
  <si>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</si>
  <si>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</si>
  <si>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</si>
  <si>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</si>
  <si>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</si>
  <si>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</si>
  <si>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</si>
  <si>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</si>
  <si>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</si>
  <si>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</si>
  <si>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</si>
  <si>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</si>
  <si>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</si>
  <si>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</si>
  <si>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.-Avance Preliminar del Presupuesto anual</t>
  </si>
  <si>
    <t>Nombre y firma</t>
  </si>
  <si>
    <t>del Director General o responsable</t>
  </si>
  <si>
    <t>del Contador</t>
  </si>
  <si>
    <t>( * ) Ancho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</si>
</sst>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1" x14ac:knownFonts="1">
    <font>
      <sz val="10"/>
      <name val="Arial"/>
    </font>
    <font>
      <sz val="10"/>
      <name val="Arial"/>
    </font>
    <font>
      <sz val="10"/>
      <color indexed="8"/>
      <name val="ARIAL"/>
      <charset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9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79">
    <xf numFmtId="0" fontId="0" fillId="0" borderId="0" xfId="0">
      <alignment vertical="top"/>
    </xf>
    <xf numFmtId="0" fontId="2" fillId="0" borderId="0" xfId="0" applyFont="1" applyFill="1">
      <alignment vertical="top"/>
    </xf>
    <xf numFmtId="0" fontId="3" fillId="0" borderId="0" xfId="0" applyFont="1" applyFill="1" applyAlignment="1">
      <alignment horizontal="right"/>
    </xf>
    <xf numFmtId="0" fontId="2" fillId="0" borderId="0" xfId="0" applyFo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>
      <alignment vertical="top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0" xfId="0" applyFont="1">
      <alignment vertical="top"/>
    </xf>
    <xf numFmtId="0" fontId="2" fillId="0" borderId="0" xfId="0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7" fillId="0" borderId="0" xfId="0" applyFont="1">
      <alignment vertical="top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right" vertical="center"/>
    </xf>
    <xf numFmtId="4" fontId="8" fillId="0" borderId="12" xfId="1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2" borderId="12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 vertical="center"/>
    </xf>
    <xf numFmtId="0" fontId="8" fillId="0" borderId="11" xfId="0" applyFont="1" applyBorder="1">
      <alignment vertical="top"/>
    </xf>
    <xf numFmtId="4" fontId="8" fillId="0" borderId="12" xfId="0" applyNumberFormat="1" applyFont="1" applyBorder="1" applyAlignment="1">
      <alignment horizontal="center" vertical="center"/>
    </xf>
    <xf numFmtId="10" fontId="8" fillId="0" borderId="13" xfId="2" applyNumberFormat="1" applyFont="1" applyBorder="1" applyAlignment="1">
      <alignment horizontal="center" vertical="center"/>
    </xf>
    <xf numFmtId="3" fontId="2" fillId="0" borderId="0" xfId="0" applyNumberFormat="1" applyFont="1">
      <alignment vertical="top"/>
    </xf>
    <xf numFmtId="0" fontId="8" fillId="0" borderId="11" xfId="0" applyFont="1" applyBorder="1" applyAlignment="1"/>
    <xf numFmtId="4" fontId="8" fillId="0" borderId="12" xfId="1" applyNumberFormat="1" applyFont="1" applyBorder="1" applyAlignment="1">
      <alignment horizontal="right" vertical="center"/>
    </xf>
    <xf numFmtId="4" fontId="7" fillId="0" borderId="12" xfId="3" applyNumberFormat="1" applyFont="1" applyBorder="1" applyAlignment="1">
      <alignment horizontal="right" vertical="center"/>
    </xf>
    <xf numFmtId="4" fontId="7" fillId="0" borderId="0" xfId="3" applyNumberFormat="1" applyFont="1" applyAlignment="1">
      <alignment horizontal="right" vertical="center"/>
    </xf>
    <xf numFmtId="10" fontId="8" fillId="0" borderId="13" xfId="2" applyNumberFormat="1" applyFont="1" applyBorder="1" applyAlignment="1">
      <alignment horizontal="right" vertical="center"/>
    </xf>
    <xf numFmtId="0" fontId="8" fillId="0" borderId="12" xfId="0" applyFont="1" applyBorder="1">
      <alignment vertical="top"/>
    </xf>
    <xf numFmtId="4" fontId="8" fillId="0" borderId="13" xfId="0" applyNumberFormat="1" applyFont="1" applyBorder="1" applyAlignment="1">
      <alignment horizontal="right" vertical="center"/>
    </xf>
    <xf numFmtId="0" fontId="8" fillId="0" borderId="14" xfId="0" applyFont="1" applyBorder="1">
      <alignment vertical="top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1" applyNumberFormat="1" applyFont="1" applyBorder="1" applyAlignment="1">
      <alignment horizontal="right" vertical="center"/>
    </xf>
    <xf numFmtId="4" fontId="8" fillId="0" borderId="10" xfId="1" applyNumberFormat="1" applyFont="1" applyFill="1" applyBorder="1" applyAlignment="1">
      <alignment horizontal="right" vertical="center"/>
    </xf>
    <xf numFmtId="10" fontId="8" fillId="0" borderId="10" xfId="2" applyNumberFormat="1" applyFont="1" applyBorder="1" applyAlignment="1">
      <alignment horizontal="right" vertical="center"/>
    </xf>
    <xf numFmtId="0" fontId="8" fillId="0" borderId="0" xfId="0" applyFont="1">
      <alignment vertical="top"/>
    </xf>
    <xf numFmtId="3" fontId="8" fillId="0" borderId="0" xfId="0" applyNumberFormat="1" applyFont="1">
      <alignment vertical="top"/>
    </xf>
    <xf numFmtId="0" fontId="9" fillId="0" borderId="7" xfId="0" applyFont="1" applyBorder="1" applyAlignment="1">
      <alignment horizontal="right"/>
    </xf>
    <xf numFmtId="4" fontId="8" fillId="0" borderId="7" xfId="1" applyNumberFormat="1" applyFont="1" applyBorder="1"/>
    <xf numFmtId="10" fontId="8" fillId="0" borderId="7" xfId="2" applyNumberFormat="1" applyFont="1" applyBorder="1"/>
    <xf numFmtId="0" fontId="10" fillId="0" borderId="0" xfId="0" applyFont="1">
      <alignment vertical="top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>
      <alignment vertical="top"/>
    </xf>
    <xf numFmtId="10" fontId="8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>
      <alignment vertical="top"/>
    </xf>
    <xf numFmtId="10" fontId="2" fillId="0" borderId="0" xfId="2" applyNumberFormat="1" applyFont="1" applyAlignment="1">
      <alignment vertical="top"/>
    </xf>
    <xf numFmtId="0" fontId="8" fillId="0" borderId="10" xfId="0" applyFont="1" applyBorder="1">
      <alignment vertical="top"/>
    </xf>
    <xf numFmtId="10" fontId="8" fillId="0" borderId="10" xfId="0" applyNumberFormat="1" applyFont="1" applyBorder="1" applyAlignment="1">
      <alignment horizontal="right" vertical="center"/>
    </xf>
    <xf numFmtId="0" fontId="10" fillId="0" borderId="0" xfId="0" applyFont="1" applyBorder="1">
      <alignment vertical="top"/>
    </xf>
    <xf numFmtId="43" fontId="10" fillId="0" borderId="7" xfId="1" applyFont="1" applyBorder="1"/>
    <xf numFmtId="10" fontId="10" fillId="0" borderId="7" xfId="2" applyNumberFormat="1" applyFont="1" applyBorder="1" applyAlignment="1">
      <alignment vertical="top"/>
    </xf>
    <xf numFmtId="0" fontId="8" fillId="0" borderId="7" xfId="0" applyFont="1" applyBorder="1">
      <alignment vertical="top"/>
    </xf>
    <xf numFmtId="0" fontId="8" fillId="2" borderId="7" xfId="0" applyFont="1" applyFill="1" applyBorder="1">
      <alignment vertical="top"/>
    </xf>
    <xf numFmtId="43" fontId="8" fillId="0" borderId="7" xfId="1" applyFont="1" applyBorder="1"/>
    <xf numFmtId="0" fontId="4" fillId="0" borderId="0" xfId="0" applyFont="1">
      <alignment vertical="top"/>
    </xf>
    <xf numFmtId="3" fontId="8" fillId="0" borderId="12" xfId="0" applyNumberFormat="1" applyFont="1" applyBorder="1">
      <alignment vertical="top"/>
    </xf>
    <xf numFmtId="3" fontId="8" fillId="0" borderId="10" xfId="0" applyNumberFormat="1" applyFont="1" applyBorder="1">
      <alignment vertical="top"/>
    </xf>
    <xf numFmtId="3" fontId="8" fillId="0" borderId="7" xfId="0" applyNumberFormat="1" applyFont="1" applyBorder="1">
      <alignment vertical="top"/>
    </xf>
    <xf numFmtId="0" fontId="9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</cellXfs>
  <cellStyles count="8">
    <cellStyle name="Euro" xfId="4"/>
    <cellStyle name="Millares 2" xfId="1"/>
    <cellStyle name="Millares_EVTOP-01 2" xfId="3"/>
    <cellStyle name="Normal" xfId="0" builtinId="0"/>
    <cellStyle name="Normal 2" xfId="5"/>
    <cellStyle name="Normal 3" xfId="6"/>
    <cellStyle name="Porcentual 2" xfId="7"/>
    <cellStyle name="Porcentu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M&#211;N/Mis%20documentos/a%20todo%20lo%20referente%20a%20programas/primer%20trimestre%202012/PROGRAMA%20ANUAL%20AVANCE%20AL%20PRIMER%20TRIMESTRE%202012/PROGRAMA%20ANUAL%20CON%20RESPONS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2 ORGANO DE CONTROL"/>
      <sheetName val="POA 2012 DIR ADMINISTRATIVA"/>
      <sheetName val="POA 2012 DIR JURIDICA"/>
      <sheetName val="POA 2012 DIR OPERATIVA"/>
      <sheetName val="POA 2012 CON RESPONSABLES"/>
      <sheetName val="POA 201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>
      <selection activeCell="B14" sqref="B14"/>
    </sheetView>
  </sheetViews>
  <sheetFormatPr baseColWidth="10" defaultRowHeight="12.75" x14ac:dyDescent="0.2"/>
  <cols>
    <col min="1" max="1" width="17.7109375" style="3" customWidth="1"/>
    <col min="2" max="8" width="14.7109375" style="3" customWidth="1"/>
    <col min="9" max="13" width="11.42578125" style="3"/>
    <col min="14" max="14" width="13.28515625" style="3" bestFit="1" customWidth="1"/>
    <col min="15" max="15" width="14.42578125" style="3" bestFit="1" customWidth="1"/>
    <col min="16" max="16384" width="11.42578125" style="3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0" x14ac:dyDescent="0.2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0" x14ac:dyDescent="0.2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</row>
    <row r="6" spans="1:10" ht="13.5" customHeight="1" thickBot="1" x14ac:dyDescent="0.25">
      <c r="A6" s="6"/>
      <c r="B6" s="1"/>
      <c r="C6" s="1"/>
      <c r="D6" s="1"/>
      <c r="E6" s="1"/>
      <c r="F6" s="7" t="s">
        <v>4</v>
      </c>
      <c r="G6" s="8"/>
      <c r="H6" s="8"/>
      <c r="I6" s="8"/>
    </row>
    <row r="7" spans="1:10" ht="14.25" thickTop="1" thickBot="1" x14ac:dyDescent="0.25">
      <c r="A7" s="9" t="s">
        <v>5</v>
      </c>
      <c r="B7" s="10"/>
      <c r="C7" s="10"/>
      <c r="D7" s="10"/>
      <c r="E7" s="10"/>
      <c r="F7" s="10"/>
      <c r="G7" s="10"/>
      <c r="H7" s="10"/>
      <c r="I7" s="11"/>
    </row>
    <row r="8" spans="1:10" ht="15.75" customHeight="1" thickTop="1" x14ac:dyDescent="0.2">
      <c r="A8" s="12" t="s">
        <v>6</v>
      </c>
      <c r="B8" s="13">
        <v>14</v>
      </c>
      <c r="C8" s="13">
        <v>14</v>
      </c>
      <c r="D8" s="13">
        <v>14</v>
      </c>
      <c r="E8" s="13">
        <v>14</v>
      </c>
      <c r="F8" s="13">
        <v>14</v>
      </c>
      <c r="G8" s="13">
        <v>14</v>
      </c>
      <c r="H8" s="13">
        <v>14</v>
      </c>
      <c r="I8" s="13">
        <v>7.57</v>
      </c>
    </row>
    <row r="9" spans="1:10" x14ac:dyDescent="0.2">
      <c r="A9" s="14" t="s">
        <v>7</v>
      </c>
      <c r="F9" s="15" t="s">
        <v>8</v>
      </c>
      <c r="G9" s="16"/>
      <c r="H9" s="12"/>
    </row>
    <row r="10" spans="1:10" x14ac:dyDescent="0.2">
      <c r="A10" s="17" t="s">
        <v>9</v>
      </c>
      <c r="B10" s="18" t="s">
        <v>10</v>
      </c>
      <c r="C10" s="17" t="s">
        <v>11</v>
      </c>
      <c r="D10" s="19" t="s">
        <v>12</v>
      </c>
      <c r="E10" s="20"/>
      <c r="F10" s="21"/>
      <c r="G10" s="21"/>
      <c r="H10" s="22"/>
      <c r="I10" s="17" t="s">
        <v>13</v>
      </c>
    </row>
    <row r="11" spans="1:10" x14ac:dyDescent="0.2">
      <c r="A11" s="23"/>
      <c r="B11" s="24"/>
      <c r="C11" s="23"/>
      <c r="D11" s="25" t="s">
        <v>14</v>
      </c>
      <c r="E11" s="25" t="s">
        <v>15</v>
      </c>
      <c r="F11" s="26" t="s">
        <v>16</v>
      </c>
      <c r="G11" s="26" t="s">
        <v>17</v>
      </c>
      <c r="H11" s="26" t="s">
        <v>18</v>
      </c>
      <c r="I11" s="23"/>
    </row>
    <row r="12" spans="1:10" ht="26.25" customHeight="1" x14ac:dyDescent="0.2">
      <c r="A12" s="27" t="s">
        <v>19</v>
      </c>
      <c r="B12" s="28"/>
      <c r="C12" s="29"/>
      <c r="D12" s="30">
        <v>2471488.29</v>
      </c>
      <c r="E12" s="31">
        <v>3521170.54</v>
      </c>
      <c r="F12" s="32">
        <v>3772949.8</v>
      </c>
      <c r="G12" s="33"/>
      <c r="H12" s="33"/>
      <c r="I12" s="34"/>
    </row>
    <row r="13" spans="1:10" ht="17.100000000000001" customHeight="1" x14ac:dyDescent="0.2">
      <c r="A13" s="35" t="s">
        <v>20</v>
      </c>
      <c r="B13" s="36"/>
      <c r="C13" s="36"/>
      <c r="D13" s="36"/>
      <c r="E13" s="36"/>
      <c r="F13" s="36"/>
      <c r="G13" s="36">
        <f>D13+E13+F13</f>
        <v>0</v>
      </c>
      <c r="H13" s="36">
        <f>G13</f>
        <v>0</v>
      </c>
      <c r="I13" s="37" t="e">
        <f>H13/B13</f>
        <v>#DIV/0!</v>
      </c>
      <c r="J13" s="38"/>
    </row>
    <row r="14" spans="1:10" ht="17.100000000000001" customHeight="1" x14ac:dyDescent="0.2">
      <c r="A14" s="39" t="s">
        <v>21</v>
      </c>
      <c r="B14" s="40">
        <v>51678074</v>
      </c>
      <c r="C14" s="40">
        <v>51678074</v>
      </c>
      <c r="D14" s="41">
        <v>3810560.25</v>
      </c>
      <c r="E14" s="41">
        <v>3004172.5</v>
      </c>
      <c r="F14" s="42">
        <v>2941435.8</v>
      </c>
      <c r="G14" s="40">
        <f>D14+E14+F14</f>
        <v>9756168.5500000007</v>
      </c>
      <c r="H14" s="40">
        <f>G14+K14</f>
        <v>9756168.5500000007</v>
      </c>
      <c r="I14" s="43">
        <f>H14/B14</f>
        <v>0.18878738689061828</v>
      </c>
      <c r="J14" s="38"/>
    </row>
    <row r="15" spans="1:10" ht="17.100000000000001" customHeight="1" x14ac:dyDescent="0.2">
      <c r="A15" s="44" t="s">
        <v>22</v>
      </c>
      <c r="B15" s="45"/>
      <c r="C15" s="32"/>
      <c r="D15" s="32"/>
      <c r="E15" s="32"/>
      <c r="F15" s="32"/>
      <c r="G15" s="40">
        <f>D15+E15+F15</f>
        <v>0</v>
      </c>
      <c r="H15" s="40">
        <f>G15</f>
        <v>0</v>
      </c>
      <c r="I15" s="43" t="e">
        <f>H15/B15</f>
        <v>#DIV/0!</v>
      </c>
      <c r="J15" s="38"/>
    </row>
    <row r="16" spans="1:10" ht="17.100000000000001" customHeight="1" x14ac:dyDescent="0.2">
      <c r="A16" s="46" t="s">
        <v>23</v>
      </c>
      <c r="B16" s="47"/>
      <c r="C16" s="47"/>
      <c r="D16" s="48">
        <v>15280.5</v>
      </c>
      <c r="E16" s="49">
        <v>10000.6</v>
      </c>
      <c r="F16" s="48">
        <v>0</v>
      </c>
      <c r="G16" s="48">
        <f>D16+E16+F16</f>
        <v>25281.1</v>
      </c>
      <c r="H16" s="48">
        <f>G16+K16</f>
        <v>25281.1</v>
      </c>
      <c r="I16" s="50" t="e">
        <f>H16/B16</f>
        <v>#DIV/0!</v>
      </c>
    </row>
    <row r="17" spans="1:16" ht="8.25" customHeight="1" x14ac:dyDescent="0.2">
      <c r="A17" s="51"/>
      <c r="B17" s="52"/>
      <c r="C17" s="52"/>
      <c r="D17" s="52"/>
      <c r="E17" s="52"/>
      <c r="F17" s="52"/>
      <c r="G17" s="52"/>
      <c r="H17" s="52"/>
      <c r="I17" s="51"/>
    </row>
    <row r="18" spans="1:16" x14ac:dyDescent="0.2">
      <c r="A18" s="53" t="s">
        <v>24</v>
      </c>
      <c r="B18" s="54">
        <f>SUM(B13:B16)</f>
        <v>51678074</v>
      </c>
      <c r="C18" s="54">
        <f>SUM(C13:C16)</f>
        <v>51678074</v>
      </c>
      <c r="D18" s="54">
        <f>SUM(D12:D16)</f>
        <v>6297329.04</v>
      </c>
      <c r="E18" s="54">
        <f>SUM(E12:E16)</f>
        <v>6535343.6399999997</v>
      </c>
      <c r="F18" s="54">
        <f>SUM(F12:F16)</f>
        <v>6714385.5999999996</v>
      </c>
      <c r="G18" s="54">
        <f>SUM(G12:G16)</f>
        <v>9781449.6500000004</v>
      </c>
      <c r="H18" s="54">
        <f>SUM(H13:H16)</f>
        <v>9781449.6500000004</v>
      </c>
      <c r="I18" s="55">
        <f>H18/B18</f>
        <v>0.18927659049367823</v>
      </c>
    </row>
    <row r="19" spans="1:16" ht="12" customHeight="1" x14ac:dyDescent="0.2">
      <c r="A19" s="56"/>
      <c r="B19" s="56"/>
      <c r="C19" s="56"/>
      <c r="D19" s="56"/>
      <c r="E19" s="56"/>
      <c r="F19" s="56"/>
      <c r="G19" s="56"/>
      <c r="H19" s="56"/>
      <c r="I19" s="56"/>
    </row>
    <row r="20" spans="1:16" x14ac:dyDescent="0.2">
      <c r="A20" s="14" t="s">
        <v>25</v>
      </c>
      <c r="B20" s="56"/>
      <c r="C20" s="56"/>
      <c r="D20" s="56"/>
      <c r="E20" s="56"/>
      <c r="F20" s="51" t="s">
        <v>8</v>
      </c>
      <c r="G20" s="56"/>
      <c r="H20" s="56"/>
      <c r="I20" s="56"/>
    </row>
    <row r="21" spans="1:16" x14ac:dyDescent="0.2">
      <c r="A21" s="17" t="s">
        <v>9</v>
      </c>
      <c r="B21" s="18" t="s">
        <v>10</v>
      </c>
      <c r="C21" s="17" t="s">
        <v>11</v>
      </c>
      <c r="D21" s="19" t="s">
        <v>26</v>
      </c>
      <c r="E21" s="20"/>
      <c r="F21" s="21"/>
      <c r="G21" s="21"/>
      <c r="H21" s="22"/>
      <c r="I21" s="17" t="s">
        <v>27</v>
      </c>
    </row>
    <row r="22" spans="1:16" x14ac:dyDescent="0.2">
      <c r="A22" s="57"/>
      <c r="B22" s="24"/>
      <c r="C22" s="23"/>
      <c r="D22" s="25" t="s">
        <v>14</v>
      </c>
      <c r="E22" s="25" t="s">
        <v>15</v>
      </c>
      <c r="F22" s="26" t="s">
        <v>16</v>
      </c>
      <c r="G22" s="26" t="s">
        <v>17</v>
      </c>
      <c r="H22" s="26" t="s">
        <v>18</v>
      </c>
      <c r="I22" s="23"/>
    </row>
    <row r="23" spans="1:16" ht="17.100000000000001" customHeight="1" x14ac:dyDescent="0.2">
      <c r="A23" s="58" t="s">
        <v>28</v>
      </c>
      <c r="B23" s="58"/>
      <c r="C23" s="58"/>
      <c r="D23" s="58"/>
      <c r="E23" s="58"/>
      <c r="F23" s="58"/>
      <c r="G23" s="58"/>
      <c r="H23" s="58"/>
      <c r="I23" s="58"/>
    </row>
    <row r="24" spans="1:16" ht="17.100000000000001" customHeight="1" x14ac:dyDescent="0.2">
      <c r="A24" s="44">
        <v>1000</v>
      </c>
      <c r="B24" s="40">
        <v>7996697</v>
      </c>
      <c r="C24" s="40">
        <v>7996697</v>
      </c>
      <c r="D24" s="40">
        <v>905548.96</v>
      </c>
      <c r="E24" s="40">
        <v>825414.1</v>
      </c>
      <c r="F24" s="40">
        <v>762677.4</v>
      </c>
      <c r="G24" s="32">
        <f t="shared" ref="G24:G29" si="0">SUM(D24:F24)</f>
        <v>2493640.46</v>
      </c>
      <c r="H24" s="32">
        <f>G24+K24</f>
        <v>2493640.46</v>
      </c>
      <c r="I24" s="59">
        <f t="shared" ref="I24:I29" si="1">H24/B24</f>
        <v>0.31183380588260379</v>
      </c>
    </row>
    <row r="25" spans="1:16" ht="17.100000000000001" customHeight="1" x14ac:dyDescent="0.2">
      <c r="A25" s="44">
        <v>2000</v>
      </c>
      <c r="B25" s="40">
        <v>1500500</v>
      </c>
      <c r="C25" s="40">
        <v>1500500</v>
      </c>
      <c r="D25" s="40">
        <v>46450.39</v>
      </c>
      <c r="E25" s="40">
        <v>82937.899999999994</v>
      </c>
      <c r="F25" s="40">
        <v>122850.3</v>
      </c>
      <c r="G25" s="32">
        <f t="shared" si="0"/>
        <v>252238.59</v>
      </c>
      <c r="H25" s="32">
        <f>G25+K25</f>
        <v>252238.59</v>
      </c>
      <c r="I25" s="59">
        <f t="shared" si="1"/>
        <v>0.16810302565811397</v>
      </c>
    </row>
    <row r="26" spans="1:16" ht="17.100000000000001" customHeight="1" x14ac:dyDescent="0.2">
      <c r="A26" s="44">
        <v>3000</v>
      </c>
      <c r="B26" s="40">
        <v>4230877</v>
      </c>
      <c r="C26" s="40">
        <v>4230877</v>
      </c>
      <c r="D26" s="40">
        <v>129427.92</v>
      </c>
      <c r="E26" s="40">
        <v>269574.89</v>
      </c>
      <c r="F26" s="40">
        <v>427576.45</v>
      </c>
      <c r="G26" s="32">
        <f t="shared" si="0"/>
        <v>826579.26</v>
      </c>
      <c r="H26" s="32">
        <f>G26+K26</f>
        <v>826579.26</v>
      </c>
      <c r="I26" s="59">
        <f t="shared" si="1"/>
        <v>0.19536830307286174</v>
      </c>
      <c r="P26" s="60"/>
    </row>
    <row r="27" spans="1:16" ht="17.100000000000001" customHeight="1" x14ac:dyDescent="0.2">
      <c r="A27" s="44">
        <v>4000</v>
      </c>
      <c r="B27" s="40">
        <v>26675000</v>
      </c>
      <c r="C27" s="40">
        <v>26675000</v>
      </c>
      <c r="D27" s="40">
        <v>134987.79999999999</v>
      </c>
      <c r="E27" s="40">
        <v>1111960.98</v>
      </c>
      <c r="F27" s="40">
        <v>2955243.46</v>
      </c>
      <c r="G27" s="32">
        <f t="shared" si="0"/>
        <v>4202192.24</v>
      </c>
      <c r="H27" s="32">
        <f>G27+K27</f>
        <v>4202192.24</v>
      </c>
      <c r="I27" s="59">
        <f t="shared" si="1"/>
        <v>0.15753297994376758</v>
      </c>
      <c r="N27" s="61"/>
      <c r="O27" s="61"/>
      <c r="P27" s="62"/>
    </row>
    <row r="28" spans="1:16" ht="17.100000000000001" customHeight="1" x14ac:dyDescent="0.2">
      <c r="A28" s="44">
        <v>5000</v>
      </c>
      <c r="B28" s="40">
        <v>275000</v>
      </c>
      <c r="C28" s="40">
        <v>275000</v>
      </c>
      <c r="D28" s="40">
        <v>0</v>
      </c>
      <c r="E28" s="40">
        <v>2862.06</v>
      </c>
      <c r="F28" s="40">
        <v>0</v>
      </c>
      <c r="G28" s="32">
        <f t="shared" si="0"/>
        <v>2862.06</v>
      </c>
      <c r="H28" s="32">
        <f>G28+K28</f>
        <v>2862.06</v>
      </c>
      <c r="I28" s="59">
        <f t="shared" si="1"/>
        <v>1.0407490909090909E-2</v>
      </c>
      <c r="N28" s="61"/>
      <c r="O28" s="61"/>
      <c r="P28" s="62"/>
    </row>
    <row r="29" spans="1:16" ht="17.100000000000001" customHeight="1" x14ac:dyDescent="0.2">
      <c r="A29" s="63">
        <v>6000</v>
      </c>
      <c r="B29" s="48">
        <v>11000000</v>
      </c>
      <c r="C29" s="48">
        <v>11000000</v>
      </c>
      <c r="D29" s="48">
        <v>0</v>
      </c>
      <c r="E29" s="48">
        <v>0</v>
      </c>
      <c r="F29" s="48">
        <v>0</v>
      </c>
      <c r="G29" s="47">
        <f t="shared" si="0"/>
        <v>0</v>
      </c>
      <c r="H29" s="47">
        <f>G29</f>
        <v>0</v>
      </c>
      <c r="I29" s="64">
        <f t="shared" si="1"/>
        <v>0</v>
      </c>
    </row>
    <row r="30" spans="1:16" ht="9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</row>
    <row r="31" spans="1:16" x14ac:dyDescent="0.2">
      <c r="A31" s="53" t="s">
        <v>24</v>
      </c>
      <c r="B31" s="66">
        <f>SUM(B24:B30)</f>
        <v>51678074</v>
      </c>
      <c r="C31" s="66">
        <f>SUM(C24:C29)</f>
        <v>51678074</v>
      </c>
      <c r="D31" s="66">
        <f>SUM(D24:D29)</f>
        <v>1216415.07</v>
      </c>
      <c r="E31" s="66">
        <f>SUM(E24:E29)</f>
        <v>2292749.9300000002</v>
      </c>
      <c r="F31" s="66">
        <f>SUM(F24:F29)</f>
        <v>4268347.6100000003</v>
      </c>
      <c r="G31" s="66">
        <f>SUM(G24:G29)</f>
        <v>7777512.6099999994</v>
      </c>
      <c r="H31" s="66">
        <f>SUM(H24:H30)</f>
        <v>7777512.6099999994</v>
      </c>
      <c r="I31" s="67">
        <f>H31/B31</f>
        <v>0.15049927383129641</v>
      </c>
    </row>
    <row r="32" spans="1:16" ht="10.5" customHeight="1" x14ac:dyDescent="0.2">
      <c r="A32" s="51"/>
      <c r="B32" s="51"/>
      <c r="C32" s="51"/>
      <c r="D32" s="51"/>
      <c r="E32" s="51"/>
      <c r="F32" s="51"/>
      <c r="G32" s="51"/>
      <c r="H32" s="51"/>
      <c r="I32" s="51"/>
    </row>
    <row r="33" spans="1:10" x14ac:dyDescent="0.2">
      <c r="A33" s="68" t="s">
        <v>29</v>
      </c>
      <c r="B33" s="69"/>
      <c r="C33" s="69"/>
      <c r="D33" s="70">
        <f>D18-D31</f>
        <v>5080913.97</v>
      </c>
      <c r="E33" s="70">
        <f>E18-E31</f>
        <v>4242593.709999999</v>
      </c>
      <c r="F33" s="70">
        <f>F18-F31</f>
        <v>2446037.9899999993</v>
      </c>
      <c r="G33" s="70">
        <f>G18-G31</f>
        <v>2003937.040000001</v>
      </c>
      <c r="H33" s="69"/>
      <c r="I33" s="69"/>
    </row>
    <row r="34" spans="1:10" x14ac:dyDescent="0.2">
      <c r="A34" s="71"/>
      <c r="B34" s="71"/>
      <c r="C34" s="71"/>
      <c r="D34" s="71"/>
      <c r="E34" s="71"/>
      <c r="F34" s="71"/>
      <c r="G34" s="71"/>
      <c r="H34" s="71"/>
      <c r="I34" s="71"/>
    </row>
    <row r="35" spans="1:10" x14ac:dyDescent="0.2">
      <c r="A35" s="71"/>
      <c r="B35" s="71"/>
      <c r="C35" s="71"/>
      <c r="D35" s="71"/>
      <c r="E35" s="71"/>
      <c r="F35" s="71"/>
      <c r="G35" s="71"/>
      <c r="H35" s="71"/>
      <c r="I35" s="71"/>
    </row>
    <row r="36" spans="1:10" x14ac:dyDescent="0.2">
      <c r="A36" s="71"/>
      <c r="B36" s="71"/>
      <c r="C36" s="71"/>
      <c r="D36" s="71"/>
      <c r="E36" s="71"/>
      <c r="F36" s="71"/>
      <c r="G36" s="71"/>
      <c r="H36" s="71"/>
      <c r="I36" s="71"/>
    </row>
    <row r="37" spans="1:10" x14ac:dyDescent="0.2">
      <c r="A37" s="71"/>
      <c r="B37" s="71"/>
      <c r="C37" s="71"/>
      <c r="D37" s="71"/>
      <c r="E37" s="71"/>
      <c r="F37" s="71"/>
      <c r="G37" s="71"/>
      <c r="H37" s="71"/>
      <c r="I37" s="71"/>
    </row>
    <row r="39" spans="1:10" x14ac:dyDescent="0.2">
      <c r="A39" s="14" t="s">
        <v>30</v>
      </c>
      <c r="B39" s="56"/>
      <c r="C39" s="56"/>
      <c r="D39" s="56"/>
      <c r="E39" s="56"/>
      <c r="F39" s="51" t="s">
        <v>8</v>
      </c>
      <c r="G39" s="56"/>
      <c r="H39" s="56"/>
      <c r="I39" s="56"/>
    </row>
    <row r="40" spans="1:10" x14ac:dyDescent="0.2">
      <c r="A40" s="17" t="s">
        <v>9</v>
      </c>
      <c r="B40" s="18" t="s">
        <v>10</v>
      </c>
      <c r="C40" s="17" t="s">
        <v>11</v>
      </c>
      <c r="D40" s="19" t="s">
        <v>26</v>
      </c>
      <c r="E40" s="20"/>
      <c r="F40" s="21"/>
      <c r="G40" s="21"/>
      <c r="H40" s="22"/>
      <c r="I40" s="17" t="s">
        <v>27</v>
      </c>
    </row>
    <row r="41" spans="1:10" x14ac:dyDescent="0.2">
      <c r="A41" s="57"/>
      <c r="B41" s="24"/>
      <c r="C41" s="23"/>
      <c r="D41" s="25" t="s">
        <v>14</v>
      </c>
      <c r="E41" s="25" t="s">
        <v>15</v>
      </c>
      <c r="F41" s="26" t="s">
        <v>16</v>
      </c>
      <c r="G41" s="26" t="s">
        <v>17</v>
      </c>
      <c r="H41" s="26" t="s">
        <v>18</v>
      </c>
      <c r="I41" s="23"/>
    </row>
    <row r="42" spans="1:10" x14ac:dyDescent="0.2">
      <c r="A42" s="58" t="s">
        <v>28</v>
      </c>
      <c r="B42" s="58"/>
      <c r="C42" s="58"/>
      <c r="D42" s="58"/>
      <c r="E42" s="58"/>
      <c r="F42" s="58"/>
      <c r="G42" s="58"/>
      <c r="H42" s="58"/>
      <c r="I42" s="58"/>
    </row>
    <row r="43" spans="1:10" x14ac:dyDescent="0.2">
      <c r="A43" s="44">
        <v>1000</v>
      </c>
      <c r="B43" s="72"/>
      <c r="C43" s="72"/>
      <c r="D43" s="72"/>
      <c r="E43" s="72"/>
      <c r="F43" s="72"/>
      <c r="G43" s="72"/>
      <c r="H43" s="72"/>
      <c r="I43" s="44"/>
      <c r="J43" s="38"/>
    </row>
    <row r="44" spans="1:10" x14ac:dyDescent="0.2">
      <c r="A44" s="44">
        <v>2000</v>
      </c>
      <c r="B44" s="72"/>
      <c r="C44" s="72"/>
      <c r="D44" s="72"/>
      <c r="E44" s="72"/>
      <c r="F44" s="72"/>
      <c r="G44" s="72"/>
      <c r="H44" s="72"/>
      <c r="I44" s="44"/>
      <c r="J44" s="38"/>
    </row>
    <row r="45" spans="1:10" x14ac:dyDescent="0.2">
      <c r="A45" s="44">
        <v>3000</v>
      </c>
      <c r="B45" s="72"/>
      <c r="C45" s="72"/>
      <c r="D45" s="72"/>
      <c r="E45" s="72"/>
      <c r="F45" s="72"/>
      <c r="G45" s="72"/>
      <c r="H45" s="72"/>
      <c r="I45" s="44"/>
      <c r="J45" s="38"/>
    </row>
    <row r="46" spans="1:10" x14ac:dyDescent="0.2">
      <c r="A46" s="44">
        <v>4000</v>
      </c>
      <c r="B46" s="72"/>
      <c r="C46" s="72"/>
      <c r="D46" s="72"/>
      <c r="E46" s="72"/>
      <c r="F46" s="72"/>
      <c r="G46" s="72"/>
      <c r="H46" s="72"/>
      <c r="I46" s="44"/>
      <c r="J46" s="38"/>
    </row>
    <row r="47" spans="1:10" x14ac:dyDescent="0.2">
      <c r="A47" s="44">
        <v>5000</v>
      </c>
      <c r="B47" s="72"/>
      <c r="C47" s="72"/>
      <c r="D47" s="72"/>
      <c r="E47" s="72"/>
      <c r="F47" s="72"/>
      <c r="G47" s="72"/>
      <c r="H47" s="72"/>
      <c r="I47" s="44"/>
      <c r="J47" s="38"/>
    </row>
    <row r="48" spans="1:10" x14ac:dyDescent="0.2">
      <c r="A48" s="44">
        <v>6000</v>
      </c>
      <c r="B48" s="72"/>
      <c r="C48" s="72"/>
      <c r="D48" s="72"/>
      <c r="E48" s="72"/>
      <c r="F48" s="72"/>
      <c r="G48" s="72"/>
      <c r="H48" s="72"/>
      <c r="I48" s="44"/>
    </row>
    <row r="49" spans="1:9" x14ac:dyDescent="0.2">
      <c r="A49" s="44">
        <v>7000</v>
      </c>
      <c r="B49" s="72"/>
      <c r="C49" s="72"/>
      <c r="D49" s="72"/>
      <c r="E49" s="72"/>
      <c r="F49" s="72"/>
      <c r="G49" s="72"/>
      <c r="H49" s="72"/>
      <c r="I49" s="44"/>
    </row>
    <row r="50" spans="1:9" x14ac:dyDescent="0.2">
      <c r="A50" s="44">
        <v>8000</v>
      </c>
      <c r="B50" s="72"/>
      <c r="C50" s="72"/>
      <c r="D50" s="72"/>
      <c r="E50" s="72"/>
      <c r="F50" s="72"/>
      <c r="G50" s="72"/>
      <c r="H50" s="72"/>
      <c r="I50" s="44"/>
    </row>
    <row r="51" spans="1:9" x14ac:dyDescent="0.2">
      <c r="A51" s="63">
        <v>9000</v>
      </c>
      <c r="B51" s="73"/>
      <c r="C51" s="73"/>
      <c r="D51" s="73"/>
      <c r="E51" s="73"/>
      <c r="F51" s="73"/>
      <c r="G51" s="73"/>
      <c r="H51" s="73"/>
      <c r="I51" s="63"/>
    </row>
    <row r="52" spans="1:9" x14ac:dyDescent="0.2">
      <c r="A52" s="51"/>
      <c r="B52" s="52"/>
      <c r="C52" s="52"/>
      <c r="D52" s="52"/>
      <c r="E52" s="52"/>
      <c r="F52" s="52"/>
      <c r="G52" s="52"/>
      <c r="H52" s="52"/>
      <c r="I52" s="51"/>
    </row>
    <row r="53" spans="1:9" ht="13.5" thickBot="1" x14ac:dyDescent="0.25">
      <c r="A53" s="53" t="s">
        <v>24</v>
      </c>
      <c r="B53" s="74"/>
      <c r="C53" s="74"/>
      <c r="D53" s="74"/>
      <c r="E53" s="74"/>
      <c r="F53" s="74"/>
      <c r="G53" s="74"/>
      <c r="H53" s="74"/>
      <c r="I53" s="68"/>
    </row>
    <row r="54" spans="1:9" ht="13.5" thickTop="1" x14ac:dyDescent="0.2">
      <c r="A54" s="75" t="s">
        <v>31</v>
      </c>
      <c r="B54" s="76"/>
      <c r="C54" s="76"/>
      <c r="D54" s="76"/>
      <c r="E54" s="76"/>
      <c r="F54" s="76"/>
      <c r="G54" s="76"/>
      <c r="H54" s="76"/>
      <c r="I54" s="51"/>
    </row>
    <row r="57" spans="1:9" x14ac:dyDescent="0.2">
      <c r="A57" s="77" t="s">
        <v>32</v>
      </c>
      <c r="B57" s="77"/>
      <c r="H57" s="77" t="s">
        <v>32</v>
      </c>
      <c r="I57" s="77"/>
    </row>
    <row r="58" spans="1:9" x14ac:dyDescent="0.2">
      <c r="A58" s="78" t="s">
        <v>33</v>
      </c>
      <c r="B58" s="78"/>
      <c r="H58" s="78" t="s">
        <v>34</v>
      </c>
      <c r="I58" s="78"/>
    </row>
    <row r="60" spans="1:9" x14ac:dyDescent="0.2">
      <c r="A60" s="12" t="s">
        <v>35</v>
      </c>
    </row>
  </sheetData>
  <mergeCells count="18">
    <mergeCell ref="A54:H54"/>
    <mergeCell ref="A21:A22"/>
    <mergeCell ref="B21:B22"/>
    <mergeCell ref="C21:C22"/>
    <mergeCell ref="I21:I22"/>
    <mergeCell ref="A40:A41"/>
    <mergeCell ref="B40:B41"/>
    <mergeCell ref="C40:C41"/>
    <mergeCell ref="I40:I41"/>
    <mergeCell ref="A2:I2"/>
    <mergeCell ref="A3:I3"/>
    <mergeCell ref="A4:I4"/>
    <mergeCell ref="F6:I6"/>
    <mergeCell ref="A7:I7"/>
    <mergeCell ref="A10:A11"/>
    <mergeCell ref="B10:B11"/>
    <mergeCell ref="C10:C11"/>
    <mergeCell ref="I10:I11"/>
  </mergeCells>
  <pageMargins left="0.23" right="0.17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EVTOP-1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CEDIS</dc:creator>
  <cp:lastModifiedBy>CEDIS</cp:lastModifiedBy>
  <dcterms:created xsi:type="dcterms:W3CDTF">2012-07-12T18:02:55Z</dcterms:created>
  <dcterms:modified xsi:type="dcterms:W3CDTF">2012-07-12T18:03:29Z</dcterms:modified>
</cp:coreProperties>
</file>