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815" firstSheet="6" activeTab="11"/>
  </bookViews>
  <sheets>
    <sheet name="ENERO" sheetId="4" r:id="rId1"/>
    <sheet name="FEBRERO" sheetId="3" r:id="rId2"/>
    <sheet name="MARZO" sheetId="2" r:id="rId3"/>
    <sheet name="ABRIL" sheetId="5" r:id="rId4"/>
    <sheet name="MAYO" sheetId="6" r:id="rId5"/>
    <sheet name="JUNIO" sheetId="7" r:id="rId6"/>
    <sheet name="JULIO" sheetId="8" r:id="rId7"/>
    <sheet name="AGOSTO" sheetId="9" r:id="rId8"/>
    <sheet name="SEPTIEMBRE" sheetId="10" r:id="rId9"/>
    <sheet name="OCTUBRE" sheetId="11" r:id="rId10"/>
    <sheet name="NOVIEMBRE" sheetId="12" r:id="rId11"/>
    <sheet name="DICIEMBRE" sheetId="13" r:id="rId12"/>
  </sheets>
  <calcPr calcId="144525"/>
</workbook>
</file>

<file path=xl/calcChain.xml><?xml version="1.0" encoding="utf-8"?>
<calcChain xmlns="http://schemas.openxmlformats.org/spreadsheetml/2006/main">
  <c r="C13" i="13" l="1"/>
  <c r="B13" i="13"/>
  <c r="H10" i="13"/>
  <c r="H11" i="13"/>
  <c r="H12" i="13"/>
  <c r="H13" i="13"/>
  <c r="H14" i="13"/>
  <c r="H15" i="13"/>
  <c r="H16" i="13"/>
  <c r="H17" i="13"/>
  <c r="H18" i="13"/>
  <c r="H19" i="13"/>
  <c r="H20" i="13"/>
  <c r="H9" i="13"/>
  <c r="B5" i="13"/>
  <c r="H21" i="13"/>
  <c r="F22" i="13"/>
  <c r="G22" i="13"/>
  <c r="H22" i="13" l="1"/>
  <c r="H10" i="11"/>
  <c r="H11" i="11"/>
  <c r="H12" i="11"/>
  <c r="H13" i="11"/>
  <c r="H14" i="11"/>
  <c r="H15" i="11"/>
  <c r="H9" i="11"/>
  <c r="H10" i="12"/>
  <c r="H11" i="12"/>
  <c r="H12" i="12"/>
  <c r="H13" i="12"/>
  <c r="H14" i="12"/>
  <c r="H15" i="12"/>
  <c r="H16" i="12"/>
  <c r="H17" i="12"/>
  <c r="H18" i="12"/>
  <c r="H19" i="12"/>
  <c r="H20" i="12"/>
  <c r="H21" i="12"/>
  <c r="H9" i="12"/>
  <c r="B13" i="10"/>
  <c r="A13" i="10"/>
  <c r="G11" i="10"/>
  <c r="G10" i="10"/>
  <c r="G9" i="10"/>
  <c r="E13" i="8"/>
  <c r="A13" i="8"/>
  <c r="G10" i="9"/>
  <c r="G11" i="9"/>
  <c r="G12" i="9"/>
  <c r="G13" i="9"/>
  <c r="G9" i="9"/>
  <c r="G11" i="8"/>
  <c r="G10" i="8"/>
  <c r="G16" i="8"/>
  <c r="B10" i="8"/>
  <c r="A10" i="8"/>
  <c r="G9" i="8"/>
  <c r="B5" i="12"/>
  <c r="G22" i="12"/>
  <c r="F22" i="12"/>
  <c r="G16" i="11"/>
  <c r="F16" i="11"/>
  <c r="H16" i="11" l="1"/>
  <c r="H22" i="12"/>
  <c r="G17" i="10"/>
  <c r="F17" i="10"/>
  <c r="E17" i="10"/>
  <c r="G14" i="9"/>
  <c r="F14" i="9"/>
  <c r="E14" i="9"/>
  <c r="G17" i="8"/>
  <c r="F17" i="8"/>
  <c r="E17" i="8"/>
  <c r="G19" i="7"/>
  <c r="F19" i="7"/>
  <c r="E19" i="7"/>
  <c r="G13" i="6"/>
  <c r="F13" i="6"/>
  <c r="E13" i="6"/>
  <c r="E10" i="5"/>
  <c r="F10" i="5"/>
  <c r="F9" i="2"/>
  <c r="E9" i="2"/>
  <c r="F8" i="3"/>
  <c r="E8" i="3"/>
  <c r="F7" i="4"/>
  <c r="E7" i="4"/>
  <c r="G9" i="5"/>
  <c r="G8" i="5"/>
  <c r="G7" i="5"/>
  <c r="G6" i="5"/>
  <c r="G5" i="5"/>
  <c r="G10" i="5" s="1"/>
  <c r="G8" i="2"/>
  <c r="G7" i="2"/>
  <c r="G6" i="2"/>
  <c r="G5" i="2"/>
  <c r="G9" i="2" s="1"/>
  <c r="G7" i="3"/>
  <c r="G6" i="3"/>
  <c r="G5" i="3"/>
  <c r="G8" i="3" s="1"/>
  <c r="G6" i="4"/>
  <c r="G5" i="4"/>
  <c r="G7" i="4" s="1"/>
</calcChain>
</file>

<file path=xl/sharedStrings.xml><?xml version="1.0" encoding="utf-8"?>
<sst xmlns="http://schemas.openxmlformats.org/spreadsheetml/2006/main" count="278" uniqueCount="105">
  <si>
    <t>NOMBRE</t>
  </si>
  <si>
    <t>CARGO</t>
  </si>
  <si>
    <t>EUGENIO TAPIA HIGUERA</t>
  </si>
  <si>
    <t>GERMAN TAPIA MIRANDA</t>
  </si>
  <si>
    <t>DIRECTOR GENERAL</t>
  </si>
  <si>
    <t>VIÁTICOS</t>
  </si>
  <si>
    <t>COMISIÓN</t>
  </si>
  <si>
    <t>CUOTA DIARIA</t>
  </si>
  <si>
    <t>GASTOS DE CAMINO</t>
  </si>
  <si>
    <t>TOTAL PAGADO</t>
  </si>
  <si>
    <t>SISTEMA DE PARQUES INDUSTRIALES DE SONORA, O.P.D.E.</t>
  </si>
  <si>
    <t>1 VIATICO ($1000)</t>
  </si>
  <si>
    <t>MARIANA SALIDO GUTIERREZ</t>
  </si>
  <si>
    <t>SUBDIRECTORA DE PROYECTOS</t>
  </si>
  <si>
    <t>RELACION DE VIATICOS DEL MES DE ENERO 2014</t>
  </si>
  <si>
    <t>ANA LILIAN BUJANDA NUÑEZ</t>
  </si>
  <si>
    <t xml:space="preserve"> </t>
  </si>
  <si>
    <t>DIRECTOR DE PROMOCION Y VENTAS</t>
  </si>
  <si>
    <t>JEFE DE DEPARTAMENTO ADMINISTRATIVO</t>
  </si>
  <si>
    <t>2 VIATICOS ($1000) Y 1 GASTO CAMINO ($300)</t>
  </si>
  <si>
    <t xml:space="preserve"> 1 VIATICOS($1600) Y I GASTO DE CAMINO($400)</t>
  </si>
  <si>
    <t xml:space="preserve">2 VIATICOS ($1200) Y 1 GASTO CAMINO ($400) </t>
  </si>
  <si>
    <t xml:space="preserve">1 VIATICOS ($1000) </t>
  </si>
  <si>
    <t>1 VIATICO ($1600) Y 1 GASTO DE CAMINO ($400)</t>
  </si>
  <si>
    <t>6 VIATICOS ($1200) Y 1 GASTO CAMINO ($400)</t>
  </si>
  <si>
    <t>2 VIATICOS (1000) Y 1 GASTO CAMINO ($300)</t>
  </si>
  <si>
    <t>1 VIATICO ($1000) Y 1 GASTO DE CAMINO ($300)</t>
  </si>
  <si>
    <t>1 VIATICO ($800) Y 1 GASTO DE CAMINO ($300)</t>
  </si>
  <si>
    <t>1 VIATICO ($1200) Y 1 GASTO DE CAMINO ($400)</t>
  </si>
  <si>
    <t>RELACION DE VIATICOS DEL MES DE FEBRERO 2014</t>
  </si>
  <si>
    <t>RELACION DE VIATICOS DEL MES DE MARZO 2014</t>
  </si>
  <si>
    <t>RELACION DE VIATICOS DEL MES DE ABRIL 2014</t>
  </si>
  <si>
    <t>VIAJE A BACUM Y OBREGON LOS DIAS 4 Y 4 DE ABRIL 2014 PARA REUNION CON INTEGRANTES DE INADEM ASUNTOS DE ESTRATEGIAS DE VINCULACION</t>
  </si>
  <si>
    <t xml:space="preserve">VIAJE A OBREGON LOS DIAS 3 Y 4 DE ABRIL DE 2014 PARA REUNION CON SECRETARIO Y PERSONAS DE INADEM </t>
  </si>
  <si>
    <t>VIAJE A BACUM LOS DIAS 24 Y 25 DE ABRIL DE 2014 PARA REVISION DE INMUEBLES (NAVES BACUM 1 Y BACUM 2)</t>
  </si>
  <si>
    <t>VIAJE A BACUM Y CD OBREGON LOS DIAS 30 ABRIL Y 1 MAYO 2014PARA REUNIO DE TRABAJO EN NAVE INDUSTRIAL DE BACUM Y PARQUE SONORA SOFT</t>
  </si>
  <si>
    <t>VIAJE A BACUM Y OBREGON LOS DIAS 30 ABRIL Y 1 MAYO 2014 REUNIO DE TRABAJO EN NAVE INDUSTRIAL DE BACUM Y PARQUE SONORA SOFT</t>
  </si>
  <si>
    <t>VISITA A NAVE BACUM 1 PARA REVISION DE OBSERVACIONES DE CONTRALORIA DEL 23 AL 25 ENERO 2014</t>
  </si>
  <si>
    <t>REUNION EN FONDO PYME EN CD. DE MEXICO LOS DIAS 24 Y 25 ENERO 2014</t>
  </si>
  <si>
    <t>REUNION HANGAR Y SUPERVISAR NAVES DE BACUM ,CD OBREGON Y BACUM, DIAS 13 Y 14 FEBRERO 2014</t>
  </si>
  <si>
    <t>REUNION CON PROTECCION CIVIL Y BOMBREROS EN MPIO ETCHOJOA Y SUPERVISION DE HANGAR EN CD OBREGON, DIAS 17 Y 18 DE FEBRERO DE 2014</t>
  </si>
  <si>
    <t>REUNION CON IMPULSA MEXICO, PARA VER CONTRATOS DE APP,BACUM. SONORA SOFT Y PARQUE IND. HILLO NORTE EN GUADALAJARA, LOS DISA 28 FEBRERO Y 01 MARZO 2014</t>
  </si>
  <si>
    <t>VERIFICACION Y REVISION DE NAVES Y ATENCION A PERSONAL DE CONTRALORIA Y SEGUIM. DE PROYECTOS APP,BACUM 2,REFIESON Y SONORA SOFT Y PICO EN BACUM,ETCHOJOA,CD OBREGON, DEL 5 AL 11 DE MARZO DE 2014</t>
  </si>
  <si>
    <t>CAPACITACION EN EL SISTEMA SACG VERSION 6, EN OFICINAS DE INDETEC ENE GUADALAJARA, LOS DIAS 20 A 22 DE MARZO DE 2014</t>
  </si>
  <si>
    <t>REVISION DE AMPLIACION DE NAVE INDSUTRIAL EN ETCHOJOA , LOS DIAS 20 Y 21 DE MARZO DE 2014</t>
  </si>
  <si>
    <t>REVISION DE HANGAR EN CD. OBREGON LOS DIAS 27 Y 28 DE MARZO DE 2014</t>
  </si>
  <si>
    <t>RELACION DE VIATICOS DEL MES DE MAYO 2014</t>
  </si>
  <si>
    <t>MARIANA SALIDO GUTIÉRREZ</t>
  </si>
  <si>
    <t>SUBDIRECTORA PROYECTOS</t>
  </si>
  <si>
    <t>1 DIA DE VIATICOS</t>
  </si>
  <si>
    <t>2.5 DIAS DE VIATICOS</t>
  </si>
  <si>
    <t>VISITA A LAS NAVES DE SAN JOSE DE BACUM Y ETCHOJOA CON PERSONAL DE LA CONTRALORIA Y FUNCION PUBLICA DEL 23 AL 25 DE JUNIO DE 2014</t>
  </si>
  <si>
    <t>REUNION INADEM, CIERRE DE PROYECTPS DE BACUM Y ETCHOJOA Y AUTORIZACIÓN DE PROYECTO HERMOSILLO NORTE DEL 29 DE JUNIO AL 1 DE JULIO DE 2014</t>
  </si>
  <si>
    <t>DIRECTOR DE PROMOCIÓN Y VENTAS</t>
  </si>
  <si>
    <t>1 DIA DE VIATICOS Y 1 GASTO DE CAMINO</t>
  </si>
  <si>
    <t>REUNION DE TRABAJO CON EL DIRECTOR GENERAL DEL PARQUE TECNOLÓGICO SONORA SOFT DEL 27 AL 28 DE JUNIO DE 2014</t>
  </si>
  <si>
    <t>VISITA A LA S NAVES DE SAN JOSE DE BACUM Y ETCHOJOA ACOMPAÑANDO AL PERSONAL DE LA CONTRALORIA Y DE LA FUNCION PÚBLICA DEL 23 AL 24 DE JUNIO DE 2014</t>
  </si>
  <si>
    <t>2 DIAS DE VIATICOS Y 1 GASTO DE CAMINO</t>
  </si>
  <si>
    <t>VISITA A OBRAS A NAVE INDUSTRIAL DE ETCHOJOA Y HANGAR NUEVO EN CIUDAD OBREGÓN DEL 17 AL 20 DE JUNIO DEL 2014</t>
  </si>
  <si>
    <t>REUNION DE TRABAJO EN NAVE INDUSTRIAL DE BACUM Y CON DIRECTIVOS DEL PARQUE TECNOLOGICO SONORA SOFT DEL 3 AL 4 DE JUNIO DE 2014</t>
  </si>
  <si>
    <t>1 DIA DE VIATICOS Y 1 GATSO DE CAMINO</t>
  </si>
  <si>
    <t>2 DIAS DE VIATICOS</t>
  </si>
  <si>
    <t>1 DIA DE VAITICOS Y 1 GASTO DE CAMINO</t>
  </si>
  <si>
    <t>REUNIÓN CON FUNCIONARIOS DE INADEM EN LA CIUDAD DE MEXICO DEL 8 AL 9 DE MAYO DE 2014</t>
  </si>
  <si>
    <t>REUNIÓN CON EMPRESARIOS DEL PARQUE INDUSTRIAL DE CIUDAD OBREGON Y CON DIRECTIVOS DEL PARQUE TECNOLÓGICO SONORA SOFT DEL 9 AL 10 DE MAYO DE 2014</t>
  </si>
  <si>
    <t>REUNION EN LA CIUDAD DE GUADALAJARA CON DIRECTIVOS DE IMPUSALSA MEXICO PARA DEFINIR LOS PROYECTPS DE APP EN LA NAVE INDUSTRIAL DE BACUM II DEL 15 AL 17  DE MAYO DE 2014</t>
  </si>
  <si>
    <t>REUNION EN CIUDAD OBREGÓN CON DIRECTIVOS DE LA EMPRESA YAZAKI DEL 29 AL 30 DE MAYO DE 2014</t>
  </si>
  <si>
    <t>RELACION DE VIATICOS DEL MES DE JUNIO 2014</t>
  </si>
  <si>
    <t>RELACION DE VIATICOS DEL MES DE JULIO 2014</t>
  </si>
  <si>
    <t>RELACION DE VIATICOS DEL MES DE AGOSTO 2014</t>
  </si>
  <si>
    <t>RELACION DE VIATICOS DEL MES DE SEPTIEMBRE 2014</t>
  </si>
  <si>
    <t>RELACION DE VIATICOS DEL MES DE OCTUBRE 2014</t>
  </si>
  <si>
    <t>REUNION CIERRE PROYECTO PYMES BACUM Y ETCHOJOA</t>
  </si>
  <si>
    <t>VISITA CON SECRETARIO Y EMPRESARIOS AL REFIESON Y SONORA SOFT</t>
  </si>
  <si>
    <t>SUNDIRECTOR</t>
  </si>
  <si>
    <t>VISITA A OBRA DE AMPLIACIÓN DE LA NAVE INDUSTRIAL EN ETCHOJOA</t>
  </si>
  <si>
    <t>SUPERVISAR LAS NAVES DE BACUM Y HANGAR</t>
  </si>
  <si>
    <t>SUBDIRECTORA</t>
  </si>
  <si>
    <t>VISITA A LA OBRA DE AMPLIACIÓN DE LA NAVE INDUSTRIAL EN ETCHOJOA</t>
  </si>
  <si>
    <t>REUNION EN INADEM, CIERRE DE PROYECTOS DE BACUM Y ETCHOJOA. Y AUTORIZACIÓN DEL PROYECTO PIHN</t>
  </si>
  <si>
    <t>REUNION CON EJECUTIVOS DE INADEM PARA EL MANEJO DE RECURSOS DE LA OBRA EN EL PIHN</t>
  </si>
  <si>
    <t>VISITA A LAS NAVES INDUSTRIALES LOCALIZADAS EN ETCHOJOA Y BACUM, PARA SUPERVISIÓN DE LOS INMUEBLES Y VERIFICACION DE UN TERRENO EN HUTABAMPO PARA FUTURA NAVE INDUSTRIAL</t>
  </si>
  <si>
    <t>REUNION CON EMPRESARIAL DE RAMAD SOBRE LA COMPRA VENTA DE PREDIO EN EL PI DE CANANEA</t>
  </si>
  <si>
    <t>DIRECTOR</t>
  </si>
  <si>
    <t>REUNION CON FUNCIONARIOS DEL MUNICIPIO DE CAJEME</t>
  </si>
  <si>
    <t>REUNION CON FUNCIONARIOS DEL INADEM PARA EL MANEJO DE LOS RECURSOS DE LA OBRA EN EL PIHN Y CAPACITACIÓN DE EMPRESAS</t>
  </si>
  <si>
    <t>RELACION DE VIATICOS DEL MES DE NOVIEMBRE 2014</t>
  </si>
  <si>
    <t>PARTICIPAR EN REUNION DE CABILDO DE NOGALES</t>
  </si>
  <si>
    <t>PARTICIPAR EN LA ORGANIZACIÓN DEL ARRANQUE DE OBRAS DE AMPLIACION EN ETCHOJOA</t>
  </si>
  <si>
    <t>MARIA LUCIA MIRANDA JIMENEZ</t>
  </si>
  <si>
    <t>REUNION CON PERSONAL DE INADEM PARA LA ADMINISTRACIÓN DE RECURSOS PARA LA CONSTRIUCCION DE LA OBRA ELECTRICA EN EL PIHN</t>
  </si>
  <si>
    <t>ACTA DE VISITA AL SITIO DE LOS TRABAJOS PARA LA LICITACION No. LO-926061945-N5-2014</t>
  </si>
  <si>
    <t>PRESENTACION DE EXHORTO No.147/2014 ANTE EL JUZGADO PARA DAR SEGUIMIENTO A DEMANDA DE PAGO DE LA EMPRESA "11 DE DICIEMBRE, SPR DE RI"</t>
  </si>
  <si>
    <t>REUNION CON PERSONAL DEL AYUNTAMIENTO DE CAJEME</t>
  </si>
  <si>
    <t>ASISTENCIA AL CAMBIO DE DIRECTOR GENERAL DEL PARQUE TENOLOGICO SONORA SOFT</t>
  </si>
  <si>
    <t>VISITA AL AYUNTAMIENTO DE NAVOJOA, HUATABAMPO Y CAJEME PARA PERMISOS DE CONSTRUCCION PARA FUTURAS NAVES INDUSTRIALES Y OBRAS DE CADA MUNICIPIO</t>
  </si>
  <si>
    <t>REUNION PARA CIERRE DE PROYECTOS PYMES</t>
  </si>
  <si>
    <t>REUNION CON PERSONAL DE INADEM PARA ADMINISTRACIÓN DE RECURSOS PARA LA CONSTRUCCION DE OBRA ELECTRICA DE ALTA TENSIÓN Y DE INFRAESTYRUCTIRA</t>
  </si>
  <si>
    <t>RELACION DE VIATICOS DEL MES DE DICIEMBRE 2014</t>
  </si>
  <si>
    <t>ACTA DE VISITA A SITIO DE LA OBRA LICITACIÓN PÚBLICA No.IO-926061945-N14-2014</t>
  </si>
  <si>
    <t>DIRECTORA</t>
  </si>
  <si>
    <t>VISITA A PARQUE INDUSTRIAL DE CANANEA Y REUNIÓN CON LA EMPRESA RAMAD SA DE CV EN EL PARQUE INDUSTRIAL DE CANANEA</t>
  </si>
  <si>
    <t>SEGUNDA NOTIFICACIÓN DE EXHORTO No.147/2014 ANTE EL JUZGADO PARA DAR SEGUIMIENTO A LA DEMANDA DE PAGO DE DEUDA DE LA EMPRESA "11 DE DICIEMBRE" EN CIUDAD OBREGON</t>
  </si>
  <si>
    <t>REUNION CON EL PATRONATO DEL PARQUE INDUSTRIAL DE CABORCA PARA TRATAR PROYECTOS DE NAVES INDUSTRIALES</t>
  </si>
  <si>
    <t>NOTIFICACIÓN DE EXHORTO No.147/2014 ANTE EL JUZGADO PARA DAR SEGUIMIENTO A LA DEMANDA DE PAGO DE DEUDA DE LA EMPRESA "11 DE DICIEMBRE" EN CIUDAD OBREGON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</si>
</sst>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1"/>
      <color rgb="FFFFFFFF"/>
      <name val="Calibri"/>
      <family val="2"/>
      <scheme val="minor"/>
    </font>
    <font>
      <sz val="9"/>
      <name val="Calibri"/>
      <family val="2"/>
      <scheme val="minor"/>
    </font>
    <font>
      <sz val="9"/>
      <color rgb="FF000000"/>
      <name val="Calibri"/>
      <family val="2"/>
      <scheme val="minor"/>
    </font>
    <font>
      <sz val="6"/>
      <name val="Calibri"/>
      <family val="2"/>
      <scheme val="minor"/>
    </font>
    <font>
      <sz val="6"/>
      <name val="Arial"/>
      <family val="2"/>
    </font>
    <font>
      <sz val="9"/>
      <name val="Arial"/>
      <family val="2"/>
    </font>
    <font>
      <sz val="8"/>
      <name val="Arial"/>
      <family val="2"/>
    </font>
    <font>
      <sz val="9"/>
      <color rgb="FF000000"/>
      <name val="Arial"/>
      <family val="2"/>
    </font>
    <font>
      <sz val="8"/>
      <color theme="1"/>
      <name val="Arial"/>
      <family val="2"/>
    </font>
    <font>
      <sz val="9"/>
      <color theme="1"/>
      <name val="Arial"/>
      <family val="2"/>
    </font>
  </fonts>
  <fills count="5">
    <fill>
      <patternFill patternType="none"/>
    </fill>
    <fill>
      <patternFill patternType="gray125"/>
    </fill>
    <fill>
      <patternFill patternType="solid">
        <fgColor rgb="FF376091"/>
        <bgColor indexed="64"/>
      </patternFill>
    </fill>
    <fill>
      <patternFill patternType="solid">
        <fgColor rgb="FFD8D8D8"/>
        <bgColor indexed="64"/>
      </patternFill>
    </fill>
    <fill>
      <patternFill patternType="solid">
        <fgColor theme="0"/>
        <bgColor indexed="64"/>
      </patternFill>
    </fill>
  </fills>
  <borders count="5">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0">
    <xf numFmtId="0" fontId="0" fillId="0" borderId="0" xfId="0"/>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xf>
    <xf numFmtId="4" fontId="3" fillId="0" borderId="2" xfId="0" applyNumberFormat="1" applyFont="1" applyFill="1" applyBorder="1" applyAlignment="1">
      <alignment vertical="center"/>
    </xf>
    <xf numFmtId="4" fontId="4" fillId="3" borderId="2" xfId="0" applyNumberFormat="1" applyFont="1" applyFill="1" applyBorder="1" applyAlignment="1">
      <alignment horizontal="center" vertical="center"/>
    </xf>
    <xf numFmtId="4" fontId="4" fillId="3" borderId="2" xfId="0" applyNumberFormat="1" applyFont="1" applyFill="1" applyBorder="1" applyAlignment="1">
      <alignment horizontal="right" vertical="center"/>
    </xf>
    <xf numFmtId="0" fontId="1" fillId="0" borderId="0" xfId="0" applyFont="1" applyAlignment="1">
      <alignment horizontal="centerContinuous"/>
    </xf>
    <xf numFmtId="0" fontId="0" fillId="0" borderId="0" xfId="0" applyAlignment="1">
      <alignment horizontal="centerContinuous"/>
    </xf>
    <xf numFmtId="4" fontId="0" fillId="0" borderId="0" xfId="0" applyNumberFormat="1"/>
    <xf numFmtId="0" fontId="3"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3" fontId="8" fillId="0" borderId="2" xfId="0" applyNumberFormat="1" applyFont="1" applyFill="1" applyBorder="1" applyAlignment="1">
      <alignment horizontal="center" vertical="center" wrapText="1"/>
    </xf>
    <xf numFmtId="4" fontId="8" fillId="0" borderId="2" xfId="0" applyNumberFormat="1" applyFont="1" applyFill="1" applyBorder="1" applyAlignment="1">
      <alignment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8" fillId="0" borderId="2" xfId="0" applyFont="1" applyFill="1" applyBorder="1" applyAlignment="1">
      <alignment vertical="center" wrapText="1"/>
    </xf>
    <xf numFmtId="3" fontId="8" fillId="0" borderId="2" xfId="0" applyNumberFormat="1" applyFont="1" applyFill="1" applyBorder="1" applyAlignment="1">
      <alignment vertical="center" wrapText="1"/>
    </xf>
    <xf numFmtId="0" fontId="4" fillId="3" borderId="1" xfId="0" applyFont="1" applyFill="1" applyBorder="1" applyAlignment="1">
      <alignment vertical="center"/>
    </xf>
    <xf numFmtId="0" fontId="4" fillId="3" borderId="2" xfId="0" applyFont="1" applyFill="1" applyBorder="1" applyAlignment="1">
      <alignment vertical="center"/>
    </xf>
    <xf numFmtId="4" fontId="4" fillId="3" borderId="2" xfId="0" applyNumberFormat="1" applyFont="1" applyFill="1" applyBorder="1" applyAlignment="1">
      <alignment vertical="center"/>
    </xf>
    <xf numFmtId="0" fontId="3"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3" fontId="7" fillId="0" borderId="2" xfId="0" applyNumberFormat="1" applyFont="1" applyFill="1" applyBorder="1" applyAlignment="1">
      <alignment horizontal="right" vertical="center" wrapText="1"/>
    </xf>
    <xf numFmtId="4" fontId="7" fillId="0" borderId="2" xfId="0" applyNumberFormat="1" applyFont="1" applyFill="1" applyBorder="1" applyAlignment="1">
      <alignment horizontal="right" vertical="center"/>
    </xf>
    <xf numFmtId="4" fontId="9" fillId="3" borderId="2" xfId="0" applyNumberFormat="1" applyFont="1" applyFill="1" applyBorder="1" applyAlignment="1">
      <alignment horizontal="right" vertical="center"/>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3" fontId="6" fillId="0" borderId="2" xfId="0" applyNumberFormat="1" applyFont="1" applyFill="1" applyBorder="1" applyAlignment="1">
      <alignment horizontal="right" vertical="center" wrapText="1"/>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4" borderId="1" xfId="0" applyFont="1" applyFill="1" applyBorder="1" applyAlignment="1">
      <alignment horizontal="left" vertical="center"/>
    </xf>
    <xf numFmtId="0" fontId="10" fillId="4" borderId="2" xfId="0" applyFont="1" applyFill="1" applyBorder="1" applyAlignment="1">
      <alignment horizontal="left" vertical="center"/>
    </xf>
    <xf numFmtId="3" fontId="11" fillId="4" borderId="2" xfId="0" applyNumberFormat="1" applyFont="1" applyFill="1" applyBorder="1" applyAlignment="1">
      <alignment horizontal="right" vertical="center"/>
    </xf>
    <xf numFmtId="3" fontId="11" fillId="4" borderId="2" xfId="0" applyNumberFormat="1" applyFont="1" applyFill="1" applyBorder="1" applyAlignment="1">
      <alignment horizontal="right" vertical="center" wrapText="1"/>
    </xf>
    <xf numFmtId="3" fontId="11" fillId="0" borderId="2" xfId="0" applyNumberFormat="1" applyFont="1" applyFill="1" applyBorder="1" applyAlignment="1">
      <alignment horizontal="right" vertical="center" wrapText="1"/>
    </xf>
    <xf numFmtId="3" fontId="11" fillId="0" borderId="2" xfId="0" applyNumberFormat="1" applyFont="1" applyFill="1" applyBorder="1" applyAlignment="1">
      <alignment horizontal="right" vertical="center"/>
    </xf>
    <xf numFmtId="0" fontId="10" fillId="4" borderId="2" xfId="0" applyFont="1" applyFill="1" applyBorder="1" applyAlignment="1">
      <alignment horizontal="left" vertical="justify"/>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C7" sqref="C7"/>
    </sheetView>
  </sheetViews>
  <sheetFormatPr baseColWidth="10" defaultRowHeight="15" x14ac:dyDescent="0.25"/>
  <cols>
    <col min="1" max="1" width="30.7109375" customWidth="1"/>
    <col min="2" max="2" width="22.140625" customWidth="1"/>
    <col min="3" max="3" width="17.5703125" customWidth="1"/>
    <col min="4" max="4" width="15.42578125" customWidth="1"/>
    <col min="6" max="6" width="17.7109375" customWidth="1"/>
    <col min="7" max="7" width="15.42578125" customWidth="1"/>
  </cols>
  <sheetData>
    <row r="1" spans="1:9" x14ac:dyDescent="0.25">
      <c r="A1" s="14" t="s">
        <v>10</v>
      </c>
      <c r="B1" s="14"/>
      <c r="C1" s="15"/>
      <c r="D1" s="15"/>
      <c r="E1" s="15"/>
      <c r="F1" s="15"/>
      <c r="G1" s="15"/>
    </row>
    <row r="2" spans="1:9" x14ac:dyDescent="0.25">
      <c r="A2" s="14" t="s">
        <v>14</v>
      </c>
      <c r="B2" s="14"/>
      <c r="C2" s="15"/>
      <c r="D2" s="15"/>
      <c r="E2" s="15"/>
      <c r="F2" s="15"/>
      <c r="G2" s="15"/>
    </row>
    <row r="3" spans="1:9" ht="15.75" thickBot="1" x14ac:dyDescent="0.3"/>
    <row r="4" spans="1:9" ht="15.75" thickBot="1" x14ac:dyDescent="0.3">
      <c r="A4" s="1" t="s">
        <v>0</v>
      </c>
      <c r="B4" s="2" t="s">
        <v>1</v>
      </c>
      <c r="C4" s="2" t="s">
        <v>6</v>
      </c>
      <c r="D4" s="2" t="s">
        <v>7</v>
      </c>
      <c r="E4" s="2" t="s">
        <v>5</v>
      </c>
      <c r="F4" s="2" t="s">
        <v>8</v>
      </c>
      <c r="G4" s="3" t="s">
        <v>9</v>
      </c>
    </row>
    <row r="5" spans="1:9" ht="25.5" thickBot="1" x14ac:dyDescent="0.3">
      <c r="A5" s="4" t="s">
        <v>3</v>
      </c>
      <c r="B5" s="5" t="s">
        <v>4</v>
      </c>
      <c r="C5" s="8" t="s">
        <v>38</v>
      </c>
      <c r="D5" s="9" t="s">
        <v>20</v>
      </c>
      <c r="E5" s="10">
        <v>1600</v>
      </c>
      <c r="F5" s="10">
        <v>400</v>
      </c>
      <c r="G5" s="11">
        <f>+E5+F5</f>
        <v>2000</v>
      </c>
    </row>
    <row r="6" spans="1:9" ht="42" thickBot="1" x14ac:dyDescent="0.3">
      <c r="A6" s="4" t="s">
        <v>12</v>
      </c>
      <c r="B6" s="5" t="s">
        <v>13</v>
      </c>
      <c r="C6" s="8" t="s">
        <v>37</v>
      </c>
      <c r="D6" s="9" t="s">
        <v>19</v>
      </c>
      <c r="E6" s="10">
        <v>2000</v>
      </c>
      <c r="F6" s="10">
        <v>300</v>
      </c>
      <c r="G6" s="11">
        <f>+E6+F6</f>
        <v>2300</v>
      </c>
      <c r="H6" t="s">
        <v>16</v>
      </c>
    </row>
    <row r="7" spans="1:9" ht="15.75" thickBot="1" x14ac:dyDescent="0.3">
      <c r="A7" s="6"/>
      <c r="B7" s="7"/>
      <c r="C7" s="7"/>
      <c r="D7" s="7"/>
      <c r="E7" s="12">
        <f>SUM(E5:E6)</f>
        <v>3600</v>
      </c>
      <c r="F7" s="12">
        <f>SUM(F5:F6)</f>
        <v>700</v>
      </c>
      <c r="G7" s="13">
        <f>+G5+G6</f>
        <v>4300</v>
      </c>
    </row>
    <row r="10" spans="1:9" x14ac:dyDescent="0.25">
      <c r="I10" t="s">
        <v>16</v>
      </c>
    </row>
    <row r="20" spans="5:6" x14ac:dyDescent="0.25">
      <c r="F20" s="16" t="s">
        <v>16</v>
      </c>
    </row>
    <row r="22" spans="5:6" x14ac:dyDescent="0.25">
      <c r="E22" s="16" t="s">
        <v>16</v>
      </c>
    </row>
    <row r="23" spans="5:6" x14ac:dyDescent="0.25">
      <c r="E23" s="16" t="s">
        <v>16</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H16"/>
  <sheetViews>
    <sheetView topLeftCell="A2" workbookViewId="0">
      <selection activeCell="H13" sqref="H13"/>
    </sheetView>
  </sheetViews>
  <sheetFormatPr baseColWidth="10" defaultRowHeight="15" x14ac:dyDescent="0.25"/>
  <cols>
    <col min="2" max="2" width="33.42578125" customWidth="1"/>
    <col min="3" max="3" width="19.140625" customWidth="1"/>
    <col min="4" max="4" width="17.42578125" customWidth="1"/>
    <col min="5" max="5" width="17" customWidth="1"/>
    <col min="6" max="6" width="15.7109375" customWidth="1"/>
    <col min="7" max="7" width="20.7109375" customWidth="1"/>
    <col min="8" max="8" width="19" customWidth="1"/>
  </cols>
  <sheetData>
    <row r="4" spans="2:8" x14ac:dyDescent="0.25">
      <c r="B4" s="14" t="s">
        <v>10</v>
      </c>
      <c r="C4" s="14"/>
      <c r="D4" s="15"/>
      <c r="E4" s="15"/>
      <c r="F4" s="15"/>
      <c r="G4" s="15"/>
      <c r="H4" s="15"/>
    </row>
    <row r="5" spans="2:8" x14ac:dyDescent="0.25">
      <c r="B5" s="14" t="s">
        <v>71</v>
      </c>
      <c r="C5" s="14"/>
      <c r="D5" s="15"/>
      <c r="E5" s="15"/>
      <c r="F5" s="15"/>
      <c r="G5" s="15"/>
      <c r="H5" s="15"/>
    </row>
    <row r="6" spans="2:8" ht="15.75" thickBot="1" x14ac:dyDescent="0.3"/>
    <row r="7" spans="2:8" ht="15.75" thickBot="1" x14ac:dyDescent="0.3">
      <c r="B7" s="1" t="s">
        <v>0</v>
      </c>
      <c r="C7" s="2" t="s">
        <v>1</v>
      </c>
      <c r="D7" s="2" t="s">
        <v>6</v>
      </c>
      <c r="E7" s="2" t="s">
        <v>7</v>
      </c>
      <c r="F7" s="2" t="s">
        <v>5</v>
      </c>
      <c r="G7" s="2" t="s">
        <v>8</v>
      </c>
      <c r="H7" s="3" t="s">
        <v>9</v>
      </c>
    </row>
    <row r="8" spans="2:8" ht="58.5" thickBot="1" x14ac:dyDescent="0.3">
      <c r="B8" s="17" t="s">
        <v>89</v>
      </c>
      <c r="C8" s="28" t="s">
        <v>83</v>
      </c>
      <c r="D8" s="8" t="s">
        <v>90</v>
      </c>
      <c r="E8" s="19">
        <v>800</v>
      </c>
      <c r="F8" s="10">
        <v>2400</v>
      </c>
      <c r="G8" s="10">
        <v>0</v>
      </c>
      <c r="H8" s="11">
        <v>2400</v>
      </c>
    </row>
    <row r="9" spans="2:8" ht="25.5" thickBot="1" x14ac:dyDescent="0.3">
      <c r="B9" s="17" t="s">
        <v>12</v>
      </c>
      <c r="C9" s="28" t="s">
        <v>77</v>
      </c>
      <c r="D9" s="18" t="s">
        <v>93</v>
      </c>
      <c r="E9" s="19">
        <v>800</v>
      </c>
      <c r="F9" s="10">
        <v>800</v>
      </c>
      <c r="G9" s="10">
        <v>300</v>
      </c>
      <c r="H9" s="11">
        <f>G9+F9</f>
        <v>1100</v>
      </c>
    </row>
    <row r="10" spans="2:8" ht="33.75" thickBot="1" x14ac:dyDescent="0.3">
      <c r="B10" s="17" t="s">
        <v>89</v>
      </c>
      <c r="C10" s="28" t="s">
        <v>83</v>
      </c>
      <c r="D10" s="18" t="s">
        <v>94</v>
      </c>
      <c r="E10" s="19">
        <v>1000</v>
      </c>
      <c r="F10" s="10">
        <v>2000</v>
      </c>
      <c r="G10" s="10">
        <v>300</v>
      </c>
      <c r="H10" s="11">
        <f t="shared" ref="H10:H15" si="0">G10+F10</f>
        <v>2300</v>
      </c>
    </row>
    <row r="11" spans="2:8" ht="66.75" thickBot="1" x14ac:dyDescent="0.3">
      <c r="B11" s="17" t="s">
        <v>12</v>
      </c>
      <c r="C11" s="28" t="s">
        <v>77</v>
      </c>
      <c r="D11" s="18" t="s">
        <v>95</v>
      </c>
      <c r="E11" s="19">
        <v>1000</v>
      </c>
      <c r="F11" s="10">
        <v>3000</v>
      </c>
      <c r="G11" s="10">
        <v>300</v>
      </c>
      <c r="H11" s="11">
        <f t="shared" si="0"/>
        <v>3300</v>
      </c>
    </row>
    <row r="12" spans="2:8" ht="17.25" thickBot="1" x14ac:dyDescent="0.3">
      <c r="B12" s="17" t="s">
        <v>3</v>
      </c>
      <c r="C12" s="28" t="s">
        <v>4</v>
      </c>
      <c r="D12" s="18" t="s">
        <v>96</v>
      </c>
      <c r="E12" s="19">
        <v>1600</v>
      </c>
      <c r="F12" s="10">
        <v>4800</v>
      </c>
      <c r="G12" s="10">
        <v>400</v>
      </c>
      <c r="H12" s="11">
        <f t="shared" si="0"/>
        <v>5200</v>
      </c>
    </row>
    <row r="13" spans="2:8" ht="66.75" thickBot="1" x14ac:dyDescent="0.3">
      <c r="B13" s="17" t="s">
        <v>89</v>
      </c>
      <c r="C13" s="28" t="s">
        <v>83</v>
      </c>
      <c r="D13" s="18" t="s">
        <v>97</v>
      </c>
      <c r="E13" s="19">
        <v>1000</v>
      </c>
      <c r="F13" s="10">
        <v>3000</v>
      </c>
      <c r="G13" s="10">
        <v>400</v>
      </c>
      <c r="H13" s="11">
        <f t="shared" si="0"/>
        <v>3400</v>
      </c>
    </row>
    <row r="14" spans="2:8" ht="15.75" thickBot="1" x14ac:dyDescent="0.3">
      <c r="B14" s="17"/>
      <c r="C14" s="28"/>
      <c r="D14" s="18"/>
      <c r="E14" s="19"/>
      <c r="F14" s="10"/>
      <c r="G14" s="10"/>
      <c r="H14" s="11">
        <f t="shared" si="0"/>
        <v>0</v>
      </c>
    </row>
    <row r="15" spans="2:8" ht="15.75" thickBot="1" x14ac:dyDescent="0.3">
      <c r="B15" s="17"/>
      <c r="C15" s="28"/>
      <c r="D15" s="18"/>
      <c r="E15" s="19"/>
      <c r="F15" s="10"/>
      <c r="G15" s="10"/>
      <c r="H15" s="11">
        <f t="shared" si="0"/>
        <v>0</v>
      </c>
    </row>
    <row r="16" spans="2:8" ht="15.75" thickBot="1" x14ac:dyDescent="0.3">
      <c r="B16" s="6"/>
      <c r="C16" s="7"/>
      <c r="D16" s="7"/>
      <c r="E16" s="7"/>
      <c r="F16" s="12">
        <f>SUM(F8:F15)</f>
        <v>16000</v>
      </c>
      <c r="G16" s="12">
        <f>SUM(G8:G15)</f>
        <v>1700</v>
      </c>
      <c r="H16" s="13">
        <f>SUM(H8:H15)</f>
        <v>17700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H22"/>
  <sheetViews>
    <sheetView topLeftCell="C1" workbookViewId="0">
      <selection activeCell="F7" sqref="F7"/>
    </sheetView>
  </sheetViews>
  <sheetFormatPr baseColWidth="10" defaultRowHeight="15" x14ac:dyDescent="0.25"/>
  <cols>
    <col min="2" max="2" width="42.7109375" customWidth="1"/>
    <col min="3" max="3" width="26" customWidth="1"/>
    <col min="4" max="4" width="39.5703125" customWidth="1"/>
    <col min="5" max="5" width="16" customWidth="1"/>
    <col min="6" max="6" width="15.28515625" customWidth="1"/>
    <col min="7" max="7" width="18.140625" customWidth="1"/>
    <col min="8" max="8" width="17.28515625" customWidth="1"/>
  </cols>
  <sheetData>
    <row r="5" spans="2:8" x14ac:dyDescent="0.25">
      <c r="B5" s="14" t="str">
        <f>OCTUBRE!B4</f>
        <v>SISTEMA DE PARQUES INDUSTRIALES DE SONORA, O.P.D.E.</v>
      </c>
      <c r="C5" s="14"/>
      <c r="D5" s="15"/>
      <c r="E5" s="15"/>
      <c r="F5" s="15"/>
      <c r="G5" s="15"/>
      <c r="H5" s="15"/>
    </row>
    <row r="6" spans="2:8" x14ac:dyDescent="0.25">
      <c r="B6" s="14" t="s">
        <v>86</v>
      </c>
      <c r="C6" s="14"/>
      <c r="D6" s="15"/>
      <c r="E6" s="15"/>
      <c r="F6" s="15"/>
      <c r="G6" s="15"/>
      <c r="H6" s="15"/>
    </row>
    <row r="7" spans="2:8" ht="15.75" thickBot="1" x14ac:dyDescent="0.3"/>
    <row r="8" spans="2:8" ht="15.75" thickBot="1" x14ac:dyDescent="0.3">
      <c r="B8" s="1" t="s">
        <v>0</v>
      </c>
      <c r="C8" s="2" t="s">
        <v>1</v>
      </c>
      <c r="D8" s="2" t="s">
        <v>6</v>
      </c>
      <c r="E8" s="2" t="s">
        <v>7</v>
      </c>
      <c r="F8" s="2" t="s">
        <v>5</v>
      </c>
      <c r="G8" s="2" t="s">
        <v>8</v>
      </c>
      <c r="H8" s="3" t="s">
        <v>9</v>
      </c>
    </row>
    <row r="9" spans="2:8" ht="15.75" thickBot="1" x14ac:dyDescent="0.3">
      <c r="B9" s="43" t="s">
        <v>89</v>
      </c>
      <c r="C9" s="44" t="s">
        <v>83</v>
      </c>
      <c r="D9" s="44" t="s">
        <v>87</v>
      </c>
      <c r="E9" s="45">
        <v>800</v>
      </c>
      <c r="F9" s="45">
        <v>800</v>
      </c>
      <c r="G9" s="45">
        <v>300</v>
      </c>
      <c r="H9" s="45">
        <f>F9+G9</f>
        <v>1100</v>
      </c>
    </row>
    <row r="10" spans="2:8" ht="15.75" thickBot="1" x14ac:dyDescent="0.3">
      <c r="B10" s="43" t="s">
        <v>3</v>
      </c>
      <c r="C10" s="44" t="s">
        <v>4</v>
      </c>
      <c r="D10" s="44" t="s">
        <v>88</v>
      </c>
      <c r="E10" s="45">
        <v>1600</v>
      </c>
      <c r="F10" s="45">
        <v>1600</v>
      </c>
      <c r="G10" s="45">
        <v>0</v>
      </c>
      <c r="H10" s="45">
        <f t="shared" ref="H10:H21" si="0">F10+G10</f>
        <v>1600</v>
      </c>
    </row>
    <row r="11" spans="2:8" ht="15.75" thickBot="1" x14ac:dyDescent="0.3">
      <c r="B11" s="43" t="s">
        <v>12</v>
      </c>
      <c r="C11" s="44" t="s">
        <v>77</v>
      </c>
      <c r="D11" s="44" t="s">
        <v>91</v>
      </c>
      <c r="E11" s="45">
        <v>1000</v>
      </c>
      <c r="F11" s="45">
        <v>2000</v>
      </c>
      <c r="G11" s="45">
        <v>300</v>
      </c>
      <c r="H11" s="45">
        <f t="shared" si="0"/>
        <v>2300</v>
      </c>
    </row>
    <row r="12" spans="2:8" ht="15.75" thickBot="1" x14ac:dyDescent="0.3">
      <c r="B12" s="43" t="s">
        <v>89</v>
      </c>
      <c r="C12" s="44" t="s">
        <v>83</v>
      </c>
      <c r="D12" s="44" t="s">
        <v>92</v>
      </c>
      <c r="E12" s="45">
        <v>800</v>
      </c>
      <c r="F12" s="45">
        <v>1600</v>
      </c>
      <c r="G12" s="45">
        <v>300</v>
      </c>
      <c r="H12" s="45">
        <f t="shared" si="0"/>
        <v>1900</v>
      </c>
    </row>
    <row r="13" spans="2:8" ht="15.75" thickBot="1" x14ac:dyDescent="0.3">
      <c r="B13" s="43"/>
      <c r="C13" s="44"/>
      <c r="D13" s="44"/>
      <c r="E13" s="45"/>
      <c r="F13" s="45"/>
      <c r="G13" s="45"/>
      <c r="H13" s="45">
        <f t="shared" si="0"/>
        <v>0</v>
      </c>
    </row>
    <row r="14" spans="2:8" ht="15.75" thickBot="1" x14ac:dyDescent="0.3">
      <c r="B14" s="43"/>
      <c r="C14" s="44"/>
      <c r="D14" s="44"/>
      <c r="E14" s="45"/>
      <c r="F14" s="45"/>
      <c r="G14" s="45"/>
      <c r="H14" s="45">
        <f t="shared" si="0"/>
        <v>0</v>
      </c>
    </row>
    <row r="15" spans="2:8" ht="15.75" thickBot="1" x14ac:dyDescent="0.3">
      <c r="B15" s="43"/>
      <c r="C15" s="44"/>
      <c r="D15" s="44"/>
      <c r="E15" s="45"/>
      <c r="F15" s="45"/>
      <c r="G15" s="45"/>
      <c r="H15" s="45">
        <f t="shared" si="0"/>
        <v>0</v>
      </c>
    </row>
    <row r="16" spans="2:8" ht="15.75" thickBot="1" x14ac:dyDescent="0.3">
      <c r="B16" s="43"/>
      <c r="C16" s="44"/>
      <c r="D16" s="44"/>
      <c r="E16" s="45"/>
      <c r="F16" s="45"/>
      <c r="G16" s="45"/>
      <c r="H16" s="45">
        <f t="shared" si="0"/>
        <v>0</v>
      </c>
    </row>
    <row r="17" spans="2:8" ht="15.75" thickBot="1" x14ac:dyDescent="0.3">
      <c r="B17" s="39"/>
      <c r="C17" s="40"/>
      <c r="D17" s="40"/>
      <c r="E17" s="46"/>
      <c r="F17" s="45"/>
      <c r="G17" s="45"/>
      <c r="H17" s="45">
        <f t="shared" si="0"/>
        <v>0</v>
      </c>
    </row>
    <row r="18" spans="2:8" ht="15.75" thickBot="1" x14ac:dyDescent="0.3">
      <c r="B18" s="41"/>
      <c r="C18" s="42"/>
      <c r="D18" s="42"/>
      <c r="E18" s="47"/>
      <c r="F18" s="48"/>
      <c r="G18" s="48"/>
      <c r="H18" s="45">
        <f t="shared" si="0"/>
        <v>0</v>
      </c>
    </row>
    <row r="19" spans="2:8" ht="15.75" thickBot="1" x14ac:dyDescent="0.3">
      <c r="B19" s="41"/>
      <c r="C19" s="42"/>
      <c r="D19" s="42"/>
      <c r="E19" s="47"/>
      <c r="F19" s="48"/>
      <c r="G19" s="48"/>
      <c r="H19" s="45">
        <f t="shared" si="0"/>
        <v>0</v>
      </c>
    </row>
    <row r="20" spans="2:8" ht="15.75" thickBot="1" x14ac:dyDescent="0.3">
      <c r="B20" s="41"/>
      <c r="C20" s="42"/>
      <c r="D20" s="42"/>
      <c r="E20" s="47"/>
      <c r="F20" s="48"/>
      <c r="G20" s="48"/>
      <c r="H20" s="45">
        <f t="shared" si="0"/>
        <v>0</v>
      </c>
    </row>
    <row r="21" spans="2:8" ht="15.75" thickBot="1" x14ac:dyDescent="0.3">
      <c r="B21" s="41"/>
      <c r="C21" s="42"/>
      <c r="D21" s="42"/>
      <c r="E21" s="47"/>
      <c r="F21" s="48"/>
      <c r="G21" s="48"/>
      <c r="H21" s="45">
        <f t="shared" si="0"/>
        <v>0</v>
      </c>
    </row>
    <row r="22" spans="2:8" ht="15.75" thickBot="1" x14ac:dyDescent="0.3">
      <c r="B22" s="6"/>
      <c r="C22" s="7"/>
      <c r="D22" s="7"/>
      <c r="E22" s="7"/>
      <c r="F22" s="12">
        <f>SUM(F17:F21)</f>
        <v>0</v>
      </c>
      <c r="G22" s="12">
        <f>SUM(G17:G21)</f>
        <v>0</v>
      </c>
      <c r="H22" s="13">
        <f>SUM(H9:H21)</f>
        <v>6900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H22"/>
  <sheetViews>
    <sheetView tabSelected="1" workbookViewId="0">
      <selection activeCell="G14" sqref="G14"/>
    </sheetView>
  </sheetViews>
  <sheetFormatPr baseColWidth="10" defaultRowHeight="15" x14ac:dyDescent="0.25"/>
  <cols>
    <col min="2" max="2" width="27.7109375" customWidth="1"/>
    <col min="3" max="3" width="17.28515625" customWidth="1"/>
    <col min="4" max="4" width="40" customWidth="1"/>
    <col min="5" max="5" width="13.42578125" customWidth="1"/>
    <col min="6" max="6" width="14.28515625" customWidth="1"/>
    <col min="7" max="7" width="21.7109375" customWidth="1"/>
    <col min="8" max="8" width="18.7109375" customWidth="1"/>
  </cols>
  <sheetData>
    <row r="5" spans="2:8" x14ac:dyDescent="0.25">
      <c r="B5" s="14" t="str">
        <f>OCTUBRE!B4</f>
        <v>SISTEMA DE PARQUES INDUSTRIALES DE SONORA, O.P.D.E.</v>
      </c>
      <c r="C5" s="14"/>
      <c r="D5" s="15"/>
      <c r="E5" s="15"/>
      <c r="F5" s="15"/>
      <c r="G5" s="15"/>
      <c r="H5" s="15"/>
    </row>
    <row r="6" spans="2:8" x14ac:dyDescent="0.25">
      <c r="B6" s="14" t="s">
        <v>98</v>
      </c>
      <c r="C6" s="14"/>
      <c r="D6" s="15"/>
      <c r="E6" s="15"/>
      <c r="F6" s="15"/>
      <c r="G6" s="15"/>
      <c r="H6" s="15"/>
    </row>
    <row r="7" spans="2:8" ht="15.75" thickBot="1" x14ac:dyDescent="0.3"/>
    <row r="8" spans="2:8" ht="15.75" thickBot="1" x14ac:dyDescent="0.3">
      <c r="B8" s="1" t="s">
        <v>0</v>
      </c>
      <c r="C8" s="2" t="s">
        <v>1</v>
      </c>
      <c r="D8" s="2" t="s">
        <v>6</v>
      </c>
      <c r="E8" s="2" t="s">
        <v>7</v>
      </c>
      <c r="F8" s="2" t="s">
        <v>5</v>
      </c>
      <c r="G8" s="2" t="s">
        <v>8</v>
      </c>
      <c r="H8" s="3" t="s">
        <v>9</v>
      </c>
    </row>
    <row r="9" spans="2:8" ht="23.25" thickBot="1" x14ac:dyDescent="0.3">
      <c r="B9" s="43" t="s">
        <v>12</v>
      </c>
      <c r="C9" s="44" t="s">
        <v>77</v>
      </c>
      <c r="D9" s="49" t="s">
        <v>99</v>
      </c>
      <c r="E9" s="45">
        <v>1000</v>
      </c>
      <c r="F9" s="45">
        <v>2000</v>
      </c>
      <c r="G9" s="45">
        <v>300</v>
      </c>
      <c r="H9" s="45">
        <f>F9+G9</f>
        <v>2300</v>
      </c>
    </row>
    <row r="10" spans="2:8" ht="34.5" thickBot="1" x14ac:dyDescent="0.3">
      <c r="B10" s="43" t="s">
        <v>89</v>
      </c>
      <c r="C10" s="44" t="s">
        <v>100</v>
      </c>
      <c r="D10" s="49" t="s">
        <v>101</v>
      </c>
      <c r="E10" s="45">
        <v>800</v>
      </c>
      <c r="F10" s="45">
        <v>1600</v>
      </c>
      <c r="G10" s="45">
        <v>300</v>
      </c>
      <c r="H10" s="45">
        <f t="shared" ref="H10:H20" si="0">F10+G10</f>
        <v>1900</v>
      </c>
    </row>
    <row r="11" spans="2:8" ht="45.75" thickBot="1" x14ac:dyDescent="0.3">
      <c r="B11" s="43" t="s">
        <v>89</v>
      </c>
      <c r="C11" s="44" t="s">
        <v>100</v>
      </c>
      <c r="D11" s="49" t="s">
        <v>102</v>
      </c>
      <c r="E11" s="45">
        <v>800</v>
      </c>
      <c r="F11" s="45">
        <v>1600</v>
      </c>
      <c r="G11" s="45">
        <v>300</v>
      </c>
      <c r="H11" s="45">
        <f t="shared" si="0"/>
        <v>1900</v>
      </c>
    </row>
    <row r="12" spans="2:8" ht="34.5" thickBot="1" x14ac:dyDescent="0.3">
      <c r="B12" s="43" t="s">
        <v>3</v>
      </c>
      <c r="C12" s="44" t="s">
        <v>4</v>
      </c>
      <c r="D12" s="49" t="s">
        <v>103</v>
      </c>
      <c r="E12" s="45">
        <v>1300</v>
      </c>
      <c r="F12" s="45">
        <v>1300</v>
      </c>
      <c r="G12" s="45">
        <v>300</v>
      </c>
      <c r="H12" s="45">
        <f t="shared" si="0"/>
        <v>1600</v>
      </c>
    </row>
    <row r="13" spans="2:8" ht="45.75" thickBot="1" x14ac:dyDescent="0.3">
      <c r="B13" s="43" t="str">
        <f>B11</f>
        <v>MARIA LUCIA MIRANDA JIMENEZ</v>
      </c>
      <c r="C13" s="44" t="str">
        <f>C11</f>
        <v>DIRECTORA</v>
      </c>
      <c r="D13" s="49" t="s">
        <v>104</v>
      </c>
      <c r="E13" s="45">
        <v>800</v>
      </c>
      <c r="F13" s="45">
        <v>1600</v>
      </c>
      <c r="G13" s="45">
        <v>300</v>
      </c>
      <c r="H13" s="45">
        <f t="shared" si="0"/>
        <v>1900</v>
      </c>
    </row>
    <row r="14" spans="2:8" ht="15.75" thickBot="1" x14ac:dyDescent="0.3">
      <c r="B14" s="43"/>
      <c r="C14" s="44"/>
      <c r="D14" s="49"/>
      <c r="E14" s="45"/>
      <c r="F14" s="45"/>
      <c r="G14" s="45"/>
      <c r="H14" s="45">
        <f t="shared" si="0"/>
        <v>0</v>
      </c>
    </row>
    <row r="15" spans="2:8" ht="15.75" thickBot="1" x14ac:dyDescent="0.3">
      <c r="B15" s="43"/>
      <c r="C15" s="44"/>
      <c r="D15" s="44"/>
      <c r="E15" s="45"/>
      <c r="F15" s="45"/>
      <c r="G15" s="45"/>
      <c r="H15" s="45">
        <f t="shared" si="0"/>
        <v>0</v>
      </c>
    </row>
    <row r="16" spans="2:8" ht="15.75" thickBot="1" x14ac:dyDescent="0.3">
      <c r="B16" s="43"/>
      <c r="C16" s="44"/>
      <c r="D16" s="44"/>
      <c r="E16" s="45"/>
      <c r="F16" s="45"/>
      <c r="G16" s="45"/>
      <c r="H16" s="45">
        <f t="shared" si="0"/>
        <v>0</v>
      </c>
    </row>
    <row r="17" spans="2:8" ht="15.75" thickBot="1" x14ac:dyDescent="0.3">
      <c r="B17" s="39"/>
      <c r="C17" s="40"/>
      <c r="D17" s="40"/>
      <c r="E17" s="46"/>
      <c r="F17" s="45"/>
      <c r="G17" s="45"/>
      <c r="H17" s="45">
        <f t="shared" si="0"/>
        <v>0</v>
      </c>
    </row>
    <row r="18" spans="2:8" ht="15.75" thickBot="1" x14ac:dyDescent="0.3">
      <c r="B18" s="41"/>
      <c r="C18" s="42"/>
      <c r="D18" s="42"/>
      <c r="E18" s="47"/>
      <c r="F18" s="48"/>
      <c r="G18" s="48"/>
      <c r="H18" s="45">
        <f t="shared" si="0"/>
        <v>0</v>
      </c>
    </row>
    <row r="19" spans="2:8" ht="15.75" thickBot="1" x14ac:dyDescent="0.3">
      <c r="B19" s="41"/>
      <c r="C19" s="42"/>
      <c r="D19" s="42"/>
      <c r="E19" s="47"/>
      <c r="F19" s="48"/>
      <c r="G19" s="48"/>
      <c r="H19" s="45">
        <f t="shared" si="0"/>
        <v>0</v>
      </c>
    </row>
    <row r="20" spans="2:8" ht="15.75" thickBot="1" x14ac:dyDescent="0.3">
      <c r="B20" s="41"/>
      <c r="C20" s="42"/>
      <c r="D20" s="42"/>
      <c r="E20" s="47"/>
      <c r="F20" s="48"/>
      <c r="G20" s="48"/>
      <c r="H20" s="45">
        <f t="shared" si="0"/>
        <v>0</v>
      </c>
    </row>
    <row r="21" spans="2:8" ht="15.75" thickBot="1" x14ac:dyDescent="0.3">
      <c r="B21" s="41"/>
      <c r="C21" s="42"/>
      <c r="D21" s="42"/>
      <c r="E21" s="47"/>
      <c r="F21" s="48"/>
      <c r="G21" s="48"/>
      <c r="H21" s="45">
        <f t="shared" ref="H21" si="1">F21+G21</f>
        <v>0</v>
      </c>
    </row>
    <row r="22" spans="2:8" ht="15.75" thickBot="1" x14ac:dyDescent="0.3">
      <c r="B22" s="6"/>
      <c r="C22" s="7"/>
      <c r="D22" s="7"/>
      <c r="E22" s="7"/>
      <c r="F22" s="12">
        <f>SUM(F17:F21)</f>
        <v>0</v>
      </c>
      <c r="G22" s="12">
        <f>SUM(G17:G21)</f>
        <v>0</v>
      </c>
      <c r="H22" s="13">
        <f>SUM(H9:H21)</f>
        <v>9600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C7" sqref="C7"/>
    </sheetView>
  </sheetViews>
  <sheetFormatPr baseColWidth="10" defaultRowHeight="15" x14ac:dyDescent="0.25"/>
  <cols>
    <col min="1" max="1" width="35.42578125" customWidth="1"/>
    <col min="2" max="2" width="26.85546875" customWidth="1"/>
    <col min="3" max="3" width="56" customWidth="1"/>
    <col min="4" max="4" width="13.28515625" customWidth="1"/>
    <col min="5" max="5" width="13" customWidth="1"/>
    <col min="6" max="6" width="19.28515625" customWidth="1"/>
    <col min="7" max="7" width="19" customWidth="1"/>
  </cols>
  <sheetData>
    <row r="1" spans="1:7" x14ac:dyDescent="0.25">
      <c r="A1" s="14" t="s">
        <v>10</v>
      </c>
      <c r="B1" s="14"/>
      <c r="C1" s="15"/>
      <c r="D1" s="15"/>
      <c r="E1" s="15"/>
      <c r="F1" s="15"/>
      <c r="G1" s="15"/>
    </row>
    <row r="2" spans="1:7" x14ac:dyDescent="0.25">
      <c r="A2" s="14" t="s">
        <v>29</v>
      </c>
      <c r="B2" s="14"/>
      <c r="C2" s="15"/>
      <c r="D2" s="15"/>
      <c r="E2" s="15"/>
      <c r="F2" s="15"/>
      <c r="G2" s="15"/>
    </row>
    <row r="3" spans="1:7" ht="15.75" thickBot="1" x14ac:dyDescent="0.3"/>
    <row r="4" spans="1:7" ht="15.75" thickBot="1" x14ac:dyDescent="0.3">
      <c r="A4" s="1" t="s">
        <v>0</v>
      </c>
      <c r="B4" s="2" t="s">
        <v>1</v>
      </c>
      <c r="C4" s="2" t="s">
        <v>6</v>
      </c>
      <c r="D4" s="2" t="s">
        <v>7</v>
      </c>
      <c r="E4" s="2" t="s">
        <v>5</v>
      </c>
      <c r="F4" s="2" t="s">
        <v>8</v>
      </c>
      <c r="G4" s="3" t="s">
        <v>9</v>
      </c>
    </row>
    <row r="5" spans="1:7" ht="25.5" thickBot="1" x14ac:dyDescent="0.3">
      <c r="A5" s="4" t="s">
        <v>3</v>
      </c>
      <c r="B5" s="5" t="s">
        <v>4</v>
      </c>
      <c r="C5" s="8" t="s">
        <v>39</v>
      </c>
      <c r="D5" s="9" t="s">
        <v>21</v>
      </c>
      <c r="E5" s="10">
        <v>2400</v>
      </c>
      <c r="F5" s="10">
        <v>400</v>
      </c>
      <c r="G5" s="11">
        <f>+E5+F5</f>
        <v>2800</v>
      </c>
    </row>
    <row r="6" spans="1:7" ht="17.25" thickBot="1" x14ac:dyDescent="0.3">
      <c r="A6" s="4" t="s">
        <v>12</v>
      </c>
      <c r="B6" s="5" t="s">
        <v>13</v>
      </c>
      <c r="C6" s="8" t="s">
        <v>40</v>
      </c>
      <c r="D6" s="9" t="s">
        <v>22</v>
      </c>
      <c r="E6" s="10">
        <v>1000</v>
      </c>
      <c r="F6" s="10">
        <v>0</v>
      </c>
      <c r="G6" s="11">
        <f>+E6+F6</f>
        <v>1000</v>
      </c>
    </row>
    <row r="7" spans="1:7" ht="25.5" thickBot="1" x14ac:dyDescent="0.3">
      <c r="A7" s="4" t="s">
        <v>3</v>
      </c>
      <c r="B7" s="5" t="s">
        <v>4</v>
      </c>
      <c r="C7" s="8" t="s">
        <v>41</v>
      </c>
      <c r="D7" s="9" t="s">
        <v>23</v>
      </c>
      <c r="E7" s="10">
        <v>1600</v>
      </c>
      <c r="F7" s="10">
        <v>400</v>
      </c>
      <c r="G7" s="11">
        <f>+E7+F7</f>
        <v>2000</v>
      </c>
    </row>
    <row r="8" spans="1:7" ht="15.75" thickBot="1" x14ac:dyDescent="0.3">
      <c r="A8" s="6"/>
      <c r="B8" s="7"/>
      <c r="C8" s="7"/>
      <c r="D8" s="7"/>
      <c r="E8" s="12">
        <f>SUM(E5:E7)</f>
        <v>5000</v>
      </c>
      <c r="F8" s="12">
        <f>SUM(F5:F7)</f>
        <v>800</v>
      </c>
      <c r="G8" s="13">
        <f>SUM(G5:G7)</f>
        <v>5800</v>
      </c>
    </row>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B1" workbookViewId="0">
      <selection activeCell="B23" sqref="B23"/>
    </sheetView>
  </sheetViews>
  <sheetFormatPr baseColWidth="10" defaultRowHeight="15" x14ac:dyDescent="0.25"/>
  <cols>
    <col min="1" max="1" width="35.42578125" customWidth="1"/>
    <col min="2" max="2" width="26.85546875" customWidth="1"/>
    <col min="3" max="3" width="56" customWidth="1"/>
    <col min="4" max="4" width="13.28515625" customWidth="1"/>
    <col min="5" max="5" width="13" customWidth="1"/>
    <col min="6" max="6" width="19.28515625" customWidth="1"/>
    <col min="7" max="7" width="19" customWidth="1"/>
  </cols>
  <sheetData>
    <row r="1" spans="1:7" x14ac:dyDescent="0.25">
      <c r="A1" s="14" t="s">
        <v>10</v>
      </c>
      <c r="B1" s="14"/>
      <c r="C1" s="15"/>
      <c r="D1" s="15"/>
      <c r="E1" s="15"/>
      <c r="F1" s="15"/>
      <c r="G1" s="15"/>
    </row>
    <row r="2" spans="1:7" x14ac:dyDescent="0.25">
      <c r="A2" s="14" t="s">
        <v>30</v>
      </c>
      <c r="B2" s="14"/>
      <c r="C2" s="15"/>
      <c r="D2" s="15"/>
      <c r="E2" s="15"/>
      <c r="F2" s="15"/>
      <c r="G2" s="15"/>
    </row>
    <row r="3" spans="1:7" ht="15.75" thickBot="1" x14ac:dyDescent="0.3"/>
    <row r="4" spans="1:7" ht="15.75" thickBot="1" x14ac:dyDescent="0.3">
      <c r="A4" s="1" t="s">
        <v>0</v>
      </c>
      <c r="B4" s="2" t="s">
        <v>1</v>
      </c>
      <c r="C4" s="2" t="s">
        <v>6</v>
      </c>
      <c r="D4" s="2" t="s">
        <v>7</v>
      </c>
      <c r="E4" s="2" t="s">
        <v>5</v>
      </c>
      <c r="F4" s="2" t="s">
        <v>8</v>
      </c>
      <c r="G4" s="3" t="s">
        <v>9</v>
      </c>
    </row>
    <row r="5" spans="1:7" ht="25.5" thickBot="1" x14ac:dyDescent="0.3">
      <c r="A5" s="4" t="s">
        <v>3</v>
      </c>
      <c r="B5" s="5" t="s">
        <v>4</v>
      </c>
      <c r="C5" s="8" t="s">
        <v>42</v>
      </c>
      <c r="D5" s="9" t="s">
        <v>24</v>
      </c>
      <c r="E5" s="10">
        <v>7200</v>
      </c>
      <c r="F5" s="10">
        <v>400</v>
      </c>
      <c r="G5" s="11">
        <f>+E5+F5</f>
        <v>7600</v>
      </c>
    </row>
    <row r="6" spans="1:7" ht="25.5" thickBot="1" x14ac:dyDescent="0.3">
      <c r="A6" s="4" t="s">
        <v>15</v>
      </c>
      <c r="B6" s="5" t="s">
        <v>18</v>
      </c>
      <c r="C6" s="8" t="s">
        <v>43</v>
      </c>
      <c r="D6" s="9" t="s">
        <v>25</v>
      </c>
      <c r="E6" s="10">
        <v>2000</v>
      </c>
      <c r="F6" s="10">
        <v>300</v>
      </c>
      <c r="G6" s="11">
        <f>+E6+F6</f>
        <v>2300</v>
      </c>
    </row>
    <row r="7" spans="1:7" ht="17.25" thickBot="1" x14ac:dyDescent="0.3">
      <c r="A7" s="4" t="s">
        <v>12</v>
      </c>
      <c r="B7" s="5" t="s">
        <v>13</v>
      </c>
      <c r="C7" s="8" t="s">
        <v>44</v>
      </c>
      <c r="D7" s="9" t="s">
        <v>11</v>
      </c>
      <c r="E7" s="10">
        <v>1000</v>
      </c>
      <c r="F7" s="10">
        <v>0</v>
      </c>
      <c r="G7" s="11">
        <f>+E7+F7</f>
        <v>1000</v>
      </c>
    </row>
    <row r="8" spans="1:7" ht="25.5" thickBot="1" x14ac:dyDescent="0.3">
      <c r="A8" s="4" t="s">
        <v>12</v>
      </c>
      <c r="B8" s="5" t="s">
        <v>13</v>
      </c>
      <c r="C8" s="8" t="s">
        <v>45</v>
      </c>
      <c r="D8" s="9" t="s">
        <v>26</v>
      </c>
      <c r="E8" s="10">
        <v>1000</v>
      </c>
      <c r="F8" s="10">
        <v>300</v>
      </c>
      <c r="G8" s="11">
        <f>+E8+F8</f>
        <v>1300</v>
      </c>
    </row>
    <row r="9" spans="1:7" ht="15.75" thickBot="1" x14ac:dyDescent="0.3">
      <c r="A9" s="6"/>
      <c r="B9" s="7"/>
      <c r="C9" s="7"/>
      <c r="D9" s="7"/>
      <c r="E9" s="12">
        <f>SUM(E5:E8)</f>
        <v>11200</v>
      </c>
      <c r="F9" s="12">
        <f>SUM(F5:F8)</f>
        <v>1000</v>
      </c>
      <c r="G9" s="13">
        <f>SUM(G5:G8)</f>
        <v>12200</v>
      </c>
    </row>
  </sheetData>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9" sqref="B9"/>
    </sheetView>
  </sheetViews>
  <sheetFormatPr baseColWidth="10" defaultRowHeight="15" x14ac:dyDescent="0.25"/>
  <cols>
    <col min="1" max="1" width="35.42578125" customWidth="1"/>
    <col min="2" max="2" width="26.85546875" customWidth="1"/>
    <col min="3" max="3" width="56" customWidth="1"/>
    <col min="4" max="4" width="13.28515625" customWidth="1"/>
    <col min="5" max="5" width="13" customWidth="1"/>
    <col min="6" max="6" width="19.28515625" customWidth="1"/>
    <col min="7" max="7" width="19" customWidth="1"/>
  </cols>
  <sheetData>
    <row r="1" spans="1:7" x14ac:dyDescent="0.25">
      <c r="A1" s="14" t="s">
        <v>10</v>
      </c>
      <c r="B1" s="14"/>
      <c r="C1" s="15"/>
      <c r="D1" s="15"/>
      <c r="E1" s="15"/>
      <c r="F1" s="15"/>
      <c r="G1" s="15"/>
    </row>
    <row r="2" spans="1:7" x14ac:dyDescent="0.25">
      <c r="A2" s="14" t="s">
        <v>31</v>
      </c>
      <c r="B2" s="14"/>
      <c r="C2" s="15"/>
      <c r="D2" s="15"/>
      <c r="E2" s="15"/>
      <c r="F2" s="15"/>
      <c r="G2" s="15"/>
    </row>
    <row r="3" spans="1:7" ht="15.75" thickBot="1" x14ac:dyDescent="0.3"/>
    <row r="4" spans="1:7" ht="15.75" thickBot="1" x14ac:dyDescent="0.3">
      <c r="A4" s="1" t="s">
        <v>0</v>
      </c>
      <c r="B4" s="2" t="s">
        <v>1</v>
      </c>
      <c r="C4" s="2" t="s">
        <v>6</v>
      </c>
      <c r="D4" s="2" t="s">
        <v>7</v>
      </c>
      <c r="E4" s="2" t="s">
        <v>5</v>
      </c>
      <c r="F4" s="2" t="s">
        <v>8</v>
      </c>
      <c r="G4" s="3" t="s">
        <v>9</v>
      </c>
    </row>
    <row r="5" spans="1:7" ht="25.5" thickBot="1" x14ac:dyDescent="0.3">
      <c r="A5" s="4" t="s">
        <v>2</v>
      </c>
      <c r="B5" s="5" t="s">
        <v>17</v>
      </c>
      <c r="C5" s="8" t="s">
        <v>32</v>
      </c>
      <c r="D5" s="9" t="s">
        <v>27</v>
      </c>
      <c r="E5" s="10">
        <v>800</v>
      </c>
      <c r="F5" s="10">
        <v>300</v>
      </c>
      <c r="G5" s="11">
        <f>+E5+F5</f>
        <v>1100</v>
      </c>
    </row>
    <row r="6" spans="1:7" ht="25.5" thickBot="1" x14ac:dyDescent="0.3">
      <c r="A6" s="4" t="s">
        <v>3</v>
      </c>
      <c r="B6" s="5" t="s">
        <v>4</v>
      </c>
      <c r="C6" s="8" t="s">
        <v>33</v>
      </c>
      <c r="D6" s="9" t="s">
        <v>28</v>
      </c>
      <c r="E6" s="10">
        <v>1200</v>
      </c>
      <c r="F6" s="10">
        <v>400</v>
      </c>
      <c r="G6" s="11">
        <f>+E6+F6</f>
        <v>1600</v>
      </c>
    </row>
    <row r="7" spans="1:7" ht="17.25" thickBot="1" x14ac:dyDescent="0.3">
      <c r="A7" s="4" t="s">
        <v>12</v>
      </c>
      <c r="B7" s="5" t="s">
        <v>13</v>
      </c>
      <c r="C7" s="8" t="s">
        <v>34</v>
      </c>
      <c r="D7" s="9" t="s">
        <v>11</v>
      </c>
      <c r="E7" s="10">
        <v>1000</v>
      </c>
      <c r="F7" s="10">
        <v>0</v>
      </c>
      <c r="G7" s="11">
        <f>+E7+F7</f>
        <v>1000</v>
      </c>
    </row>
    <row r="8" spans="1:7" ht="25.5" thickBot="1" x14ac:dyDescent="0.3">
      <c r="A8" s="4" t="s">
        <v>2</v>
      </c>
      <c r="B8" s="5" t="s">
        <v>17</v>
      </c>
      <c r="C8" s="8" t="s">
        <v>35</v>
      </c>
      <c r="D8" s="9" t="s">
        <v>27</v>
      </c>
      <c r="E8" s="10">
        <v>800</v>
      </c>
      <c r="F8" s="10">
        <v>300</v>
      </c>
      <c r="G8" s="11">
        <f>+E8+F8</f>
        <v>1100</v>
      </c>
    </row>
    <row r="9" spans="1:7" ht="25.5" thickBot="1" x14ac:dyDescent="0.3">
      <c r="A9" s="4" t="s">
        <v>3</v>
      </c>
      <c r="B9" s="5" t="s">
        <v>4</v>
      </c>
      <c r="C9" s="8" t="s">
        <v>36</v>
      </c>
      <c r="D9" s="9" t="s">
        <v>28</v>
      </c>
      <c r="E9" s="10">
        <v>1200</v>
      </c>
      <c r="F9" s="10">
        <v>400</v>
      </c>
      <c r="G9" s="11">
        <f>+E9+F9</f>
        <v>1600</v>
      </c>
    </row>
    <row r="10" spans="1:7" ht="15.75" thickBot="1" x14ac:dyDescent="0.3">
      <c r="A10" s="6"/>
      <c r="B10" s="7"/>
      <c r="C10" s="7"/>
      <c r="D10" s="7"/>
      <c r="E10" s="12">
        <f>SUM(E5:E9)</f>
        <v>5000</v>
      </c>
      <c r="F10" s="12">
        <f>SUM(F5:F9)</f>
        <v>1400</v>
      </c>
      <c r="G10" s="13">
        <f>SUM(G5:G9)</f>
        <v>6400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3"/>
  <sheetViews>
    <sheetView workbookViewId="0">
      <selection activeCell="C9" sqref="C9"/>
    </sheetView>
  </sheetViews>
  <sheetFormatPr baseColWidth="10" defaultRowHeight="15" x14ac:dyDescent="0.25"/>
  <cols>
    <col min="1" max="1" width="28.140625" customWidth="1"/>
    <col min="2" max="2" width="26.5703125" customWidth="1"/>
    <col min="3" max="3" width="60.5703125" customWidth="1"/>
    <col min="4" max="4" width="18" customWidth="1"/>
    <col min="6" max="6" width="18.5703125" customWidth="1"/>
    <col min="7" max="7" width="16.85546875" customWidth="1"/>
  </cols>
  <sheetData>
    <row r="4" spans="1:7" x14ac:dyDescent="0.25">
      <c r="A4" s="14" t="s">
        <v>10</v>
      </c>
      <c r="B4" s="14"/>
      <c r="C4" s="15"/>
      <c r="D4" s="15"/>
      <c r="E4" s="15"/>
      <c r="F4" s="15"/>
      <c r="G4" s="15"/>
    </row>
    <row r="5" spans="1:7" x14ac:dyDescent="0.25">
      <c r="A5" s="14" t="s">
        <v>46</v>
      </c>
      <c r="B5" s="14"/>
      <c r="C5" s="15"/>
      <c r="D5" s="15"/>
      <c r="E5" s="15"/>
      <c r="F5" s="15"/>
      <c r="G5" s="15"/>
    </row>
    <row r="6" spans="1:7" ht="15.75" thickBot="1" x14ac:dyDescent="0.3"/>
    <row r="7" spans="1:7" ht="15.75" thickBot="1" x14ac:dyDescent="0.3">
      <c r="A7" s="1" t="s">
        <v>0</v>
      </c>
      <c r="B7" s="2" t="s">
        <v>1</v>
      </c>
      <c r="C7" s="2" t="s">
        <v>6</v>
      </c>
      <c r="D7" s="2" t="s">
        <v>7</v>
      </c>
      <c r="E7" s="2" t="s">
        <v>5</v>
      </c>
      <c r="F7" s="2" t="s">
        <v>8</v>
      </c>
      <c r="G7" s="3" t="s">
        <v>9</v>
      </c>
    </row>
    <row r="8" spans="1:7" ht="40.5" customHeight="1" thickBot="1" x14ac:dyDescent="0.3">
      <c r="A8" s="4" t="s">
        <v>47</v>
      </c>
      <c r="B8" s="5" t="s">
        <v>13</v>
      </c>
      <c r="C8" s="18" t="s">
        <v>66</v>
      </c>
      <c r="D8" s="9" t="s">
        <v>49</v>
      </c>
      <c r="E8" s="10">
        <v>1000</v>
      </c>
      <c r="F8" s="10">
        <v>0</v>
      </c>
      <c r="G8" s="11">
        <v>1000</v>
      </c>
    </row>
    <row r="9" spans="1:7" ht="36.75" customHeight="1" thickBot="1" x14ac:dyDescent="0.3">
      <c r="A9" s="4" t="s">
        <v>3</v>
      </c>
      <c r="B9" s="5" t="s">
        <v>4</v>
      </c>
      <c r="C9" s="18" t="s">
        <v>65</v>
      </c>
      <c r="D9" s="9" t="s">
        <v>61</v>
      </c>
      <c r="E9" s="10">
        <v>3600</v>
      </c>
      <c r="F9" s="10">
        <v>0</v>
      </c>
      <c r="G9" s="11">
        <v>3600</v>
      </c>
    </row>
    <row r="10" spans="1:7" ht="34.5" customHeight="1" thickBot="1" x14ac:dyDescent="0.3">
      <c r="A10" s="4" t="s">
        <v>2</v>
      </c>
      <c r="B10" s="5" t="s">
        <v>53</v>
      </c>
      <c r="C10" s="18" t="s">
        <v>64</v>
      </c>
      <c r="D10" s="9" t="s">
        <v>62</v>
      </c>
      <c r="E10" s="10">
        <v>800</v>
      </c>
      <c r="F10" s="10">
        <v>300</v>
      </c>
      <c r="G10" s="11">
        <v>1100</v>
      </c>
    </row>
    <row r="11" spans="1:7" ht="36.75" customHeight="1" thickBot="1" x14ac:dyDescent="0.3">
      <c r="A11" s="4" t="s">
        <v>3</v>
      </c>
      <c r="B11" s="5" t="s">
        <v>4</v>
      </c>
      <c r="C11" s="18" t="s">
        <v>63</v>
      </c>
      <c r="D11" s="9" t="s">
        <v>49</v>
      </c>
      <c r="E11" s="10">
        <v>4000</v>
      </c>
      <c r="F11" s="10">
        <v>0</v>
      </c>
      <c r="G11" s="11">
        <v>4000</v>
      </c>
    </row>
    <row r="12" spans="1:7" ht="40.5" customHeight="1" thickBot="1" x14ac:dyDescent="0.3">
      <c r="A12" s="4"/>
      <c r="B12" s="5"/>
      <c r="C12" s="18"/>
      <c r="D12" s="9"/>
      <c r="E12" s="10"/>
      <c r="F12" s="10"/>
      <c r="G12" s="11"/>
    </row>
    <row r="13" spans="1:7" ht="15.75" thickBot="1" x14ac:dyDescent="0.3">
      <c r="A13" s="6"/>
      <c r="B13" s="7"/>
      <c r="C13" s="7"/>
      <c r="D13" s="7"/>
      <c r="E13" s="12">
        <f>SUM(E8:E12)</f>
        <v>9400</v>
      </c>
      <c r="F13" s="12">
        <f>SUM(F8:F12)</f>
        <v>300</v>
      </c>
      <c r="G13" s="13">
        <f>SUM(G8:G12)</f>
        <v>9700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9"/>
  <sheetViews>
    <sheetView workbookViewId="0">
      <selection activeCell="B4" sqref="B4"/>
    </sheetView>
  </sheetViews>
  <sheetFormatPr baseColWidth="10" defaultRowHeight="15" x14ac:dyDescent="0.25"/>
  <cols>
    <col min="1" max="1" width="47.7109375" customWidth="1"/>
    <col min="2" max="2" width="20.85546875" customWidth="1"/>
    <col min="3" max="3" width="39.7109375" customWidth="1"/>
    <col min="4" max="4" width="14.28515625" customWidth="1"/>
    <col min="6" max="6" width="19.28515625" customWidth="1"/>
    <col min="7" max="7" width="16.85546875" customWidth="1"/>
  </cols>
  <sheetData>
    <row r="3" spans="1:7" x14ac:dyDescent="0.25">
      <c r="A3" s="14" t="s">
        <v>10</v>
      </c>
      <c r="B3" s="14"/>
      <c r="C3" s="15"/>
      <c r="D3" s="15"/>
      <c r="E3" s="15"/>
      <c r="F3" s="15"/>
      <c r="G3" s="15"/>
    </row>
    <row r="4" spans="1:7" x14ac:dyDescent="0.25">
      <c r="A4" s="14" t="s">
        <v>67</v>
      </c>
      <c r="B4" s="14"/>
      <c r="C4" s="15"/>
      <c r="D4" s="15"/>
      <c r="E4" s="15"/>
      <c r="F4" s="15"/>
      <c r="G4" s="15"/>
    </row>
    <row r="5" spans="1:7" ht="15.75" thickBot="1" x14ac:dyDescent="0.3"/>
    <row r="6" spans="1:7" ht="15.75" thickBot="1" x14ac:dyDescent="0.3">
      <c r="A6" s="1" t="s">
        <v>0</v>
      </c>
      <c r="B6" s="2" t="s">
        <v>1</v>
      </c>
      <c r="C6" s="2" t="s">
        <v>6</v>
      </c>
      <c r="D6" s="2" t="s">
        <v>7</v>
      </c>
      <c r="E6" s="2" t="s">
        <v>5</v>
      </c>
      <c r="F6" s="2" t="s">
        <v>8</v>
      </c>
      <c r="G6" s="3" t="s">
        <v>9</v>
      </c>
    </row>
    <row r="7" spans="1:7" ht="25.5" thickBot="1" x14ac:dyDescent="0.3">
      <c r="A7" s="17" t="s">
        <v>47</v>
      </c>
      <c r="B7" s="5" t="s">
        <v>48</v>
      </c>
      <c r="C7" s="18" t="s">
        <v>51</v>
      </c>
      <c r="D7" s="9" t="s">
        <v>49</v>
      </c>
      <c r="E7" s="10">
        <v>500</v>
      </c>
      <c r="F7" s="10">
        <v>0</v>
      </c>
      <c r="G7" s="11">
        <v>500</v>
      </c>
    </row>
    <row r="8" spans="1:7" ht="25.5" thickBot="1" x14ac:dyDescent="0.3">
      <c r="A8" s="17" t="s">
        <v>3</v>
      </c>
      <c r="B8" s="5" t="s">
        <v>4</v>
      </c>
      <c r="C8" s="18" t="s">
        <v>52</v>
      </c>
      <c r="D8" s="9" t="s">
        <v>50</v>
      </c>
      <c r="E8" s="10">
        <v>5600</v>
      </c>
      <c r="F8" s="10">
        <v>0</v>
      </c>
      <c r="G8" s="11">
        <v>5600</v>
      </c>
    </row>
    <row r="9" spans="1:7" ht="24.75" thickBot="1" x14ac:dyDescent="0.3">
      <c r="A9" s="17" t="s">
        <v>2</v>
      </c>
      <c r="B9" s="5" t="s">
        <v>53</v>
      </c>
      <c r="C9" s="18" t="s">
        <v>55</v>
      </c>
      <c r="D9" s="9" t="s">
        <v>54</v>
      </c>
      <c r="E9" s="10">
        <v>800</v>
      </c>
      <c r="F9" s="10">
        <v>300</v>
      </c>
      <c r="G9" s="11">
        <v>1100</v>
      </c>
    </row>
    <row r="10" spans="1:7" ht="25.5" thickBot="1" x14ac:dyDescent="0.3">
      <c r="A10" s="17" t="s">
        <v>47</v>
      </c>
      <c r="B10" s="5" t="s">
        <v>48</v>
      </c>
      <c r="C10" s="18" t="s">
        <v>56</v>
      </c>
      <c r="D10" s="9" t="s">
        <v>57</v>
      </c>
      <c r="E10" s="10">
        <v>1500</v>
      </c>
      <c r="F10" s="10">
        <v>300</v>
      </c>
      <c r="G10" s="11">
        <v>1800</v>
      </c>
    </row>
    <row r="11" spans="1:7" ht="24.75" thickBot="1" x14ac:dyDescent="0.3">
      <c r="A11" s="17" t="s">
        <v>47</v>
      </c>
      <c r="B11" s="5" t="s">
        <v>48</v>
      </c>
      <c r="C11" s="18" t="s">
        <v>58</v>
      </c>
      <c r="D11" s="9" t="s">
        <v>57</v>
      </c>
      <c r="E11" s="10">
        <v>2000</v>
      </c>
      <c r="F11" s="10">
        <v>300</v>
      </c>
      <c r="G11" s="11">
        <v>2300</v>
      </c>
    </row>
    <row r="12" spans="1:7" ht="25.5" thickBot="1" x14ac:dyDescent="0.3">
      <c r="A12" s="17" t="s">
        <v>2</v>
      </c>
      <c r="B12" s="5" t="s">
        <v>53</v>
      </c>
      <c r="C12" s="18" t="s">
        <v>59</v>
      </c>
      <c r="D12" s="9" t="s">
        <v>60</v>
      </c>
      <c r="E12" s="10">
        <v>800</v>
      </c>
      <c r="F12" s="10">
        <v>300</v>
      </c>
      <c r="G12" s="11">
        <v>1100</v>
      </c>
    </row>
    <row r="13" spans="1:7" ht="15.75" thickBot="1" x14ac:dyDescent="0.3">
      <c r="A13" s="17"/>
      <c r="B13" s="5"/>
      <c r="C13" s="18"/>
      <c r="D13" s="9"/>
      <c r="E13" s="10"/>
      <c r="F13" s="10"/>
      <c r="G13" s="11"/>
    </row>
    <row r="14" spans="1:7" ht="15.75" thickBot="1" x14ac:dyDescent="0.3">
      <c r="A14" s="17"/>
      <c r="B14" s="5"/>
      <c r="C14" s="18"/>
      <c r="D14" s="9"/>
      <c r="E14" s="10"/>
      <c r="F14" s="10"/>
      <c r="G14" s="11"/>
    </row>
    <row r="15" spans="1:7" ht="15.75" thickBot="1" x14ac:dyDescent="0.3">
      <c r="A15" s="17"/>
      <c r="B15" s="5"/>
      <c r="C15" s="18"/>
      <c r="D15" s="9"/>
      <c r="E15" s="10"/>
      <c r="F15" s="10"/>
      <c r="G15" s="11"/>
    </row>
    <row r="16" spans="1:7" ht="15.75" thickBot="1" x14ac:dyDescent="0.3">
      <c r="A16" s="17"/>
      <c r="B16" s="5"/>
      <c r="C16" s="18"/>
      <c r="D16" s="9"/>
      <c r="E16" s="10"/>
      <c r="F16" s="10"/>
      <c r="G16" s="11"/>
    </row>
    <row r="17" spans="1:7" ht="15.75" thickBot="1" x14ac:dyDescent="0.3">
      <c r="A17" s="17"/>
      <c r="B17" s="5"/>
      <c r="C17" s="18"/>
      <c r="D17" s="9"/>
      <c r="E17" s="10"/>
      <c r="F17" s="10"/>
      <c r="G17" s="11"/>
    </row>
    <row r="18" spans="1:7" ht="15.75" thickBot="1" x14ac:dyDescent="0.3">
      <c r="A18" s="17"/>
      <c r="B18" s="5"/>
      <c r="C18" s="18"/>
      <c r="D18" s="9"/>
      <c r="E18" s="10"/>
      <c r="F18" s="10"/>
      <c r="G18" s="11"/>
    </row>
    <row r="19" spans="1:7" ht="15.75" thickBot="1" x14ac:dyDescent="0.3">
      <c r="A19" s="6"/>
      <c r="B19" s="7"/>
      <c r="C19" s="7"/>
      <c r="D19" s="7"/>
      <c r="E19" s="12">
        <f>SUM(E7:E18)</f>
        <v>11200</v>
      </c>
      <c r="F19" s="12">
        <f>SUM(F7:F18)</f>
        <v>1200</v>
      </c>
      <c r="G19" s="13">
        <f>SUM(G7:G18)</f>
        <v>12400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7"/>
  <sheetViews>
    <sheetView workbookViewId="0">
      <selection activeCell="G14" sqref="G14"/>
    </sheetView>
  </sheetViews>
  <sheetFormatPr baseColWidth="10" defaultRowHeight="15" x14ac:dyDescent="0.25"/>
  <cols>
    <col min="1" max="1" width="38.7109375" customWidth="1"/>
    <col min="2" max="2" width="19.140625" customWidth="1"/>
    <col min="3" max="3" width="39.140625" customWidth="1"/>
    <col min="4" max="4" width="16.7109375" customWidth="1"/>
    <col min="6" max="6" width="21" customWidth="1"/>
    <col min="7" max="7" width="16.7109375" customWidth="1"/>
  </cols>
  <sheetData>
    <row r="5" spans="1:7" x14ac:dyDescent="0.25">
      <c r="A5" s="14" t="s">
        <v>10</v>
      </c>
      <c r="B5" s="14"/>
      <c r="C5" s="15"/>
      <c r="D5" s="15"/>
      <c r="E5" s="15"/>
      <c r="F5" s="15"/>
      <c r="G5" s="15"/>
    </row>
    <row r="6" spans="1:7" x14ac:dyDescent="0.25">
      <c r="A6" s="14" t="s">
        <v>68</v>
      </c>
      <c r="B6" s="14"/>
      <c r="C6" s="15"/>
      <c r="D6" s="15"/>
      <c r="E6" s="15"/>
      <c r="F6" s="15"/>
      <c r="G6" s="15"/>
    </row>
    <row r="7" spans="1:7" ht="15.75" thickBot="1" x14ac:dyDescent="0.3"/>
    <row r="8" spans="1:7" ht="15.75" thickBot="1" x14ac:dyDescent="0.3">
      <c r="A8" s="1" t="s">
        <v>0</v>
      </c>
      <c r="B8" s="2" t="s">
        <v>1</v>
      </c>
      <c r="C8" s="2" t="s">
        <v>6</v>
      </c>
      <c r="D8" s="2" t="s">
        <v>7</v>
      </c>
      <c r="E8" s="2" t="s">
        <v>5</v>
      </c>
      <c r="F8" s="2" t="s">
        <v>8</v>
      </c>
      <c r="G8" s="3" t="s">
        <v>9</v>
      </c>
    </row>
    <row r="9" spans="1:7" ht="23.25" thickBot="1" x14ac:dyDescent="0.3">
      <c r="A9" s="21" t="s">
        <v>3</v>
      </c>
      <c r="B9" s="22" t="s">
        <v>4</v>
      </c>
      <c r="C9" s="23" t="s">
        <v>72</v>
      </c>
      <c r="D9" s="24">
        <v>1600</v>
      </c>
      <c r="E9" s="20">
        <v>3200</v>
      </c>
      <c r="F9" s="20">
        <v>0</v>
      </c>
      <c r="G9" s="20">
        <f>F9+E9</f>
        <v>3200</v>
      </c>
    </row>
    <row r="10" spans="1:7" ht="23.25" thickBot="1" x14ac:dyDescent="0.3">
      <c r="A10" s="21" t="str">
        <f>A9</f>
        <v>GERMAN TAPIA MIRANDA</v>
      </c>
      <c r="B10" s="22" t="str">
        <f>B9</f>
        <v>DIRECTOR GENERAL</v>
      </c>
      <c r="C10" s="23" t="s">
        <v>73</v>
      </c>
      <c r="D10" s="24">
        <v>1600</v>
      </c>
      <c r="E10" s="20">
        <v>2400</v>
      </c>
      <c r="F10" s="20">
        <v>0</v>
      </c>
      <c r="G10" s="20">
        <f t="shared" ref="G10:G16" si="0">F10+E10</f>
        <v>2400</v>
      </c>
    </row>
    <row r="11" spans="1:7" ht="23.25" thickBot="1" x14ac:dyDescent="0.3">
      <c r="A11" s="21" t="s">
        <v>12</v>
      </c>
      <c r="B11" s="22" t="s">
        <v>74</v>
      </c>
      <c r="C11" s="23" t="s">
        <v>75</v>
      </c>
      <c r="D11" s="24">
        <v>1000</v>
      </c>
      <c r="E11" s="20">
        <v>0</v>
      </c>
      <c r="F11" s="20">
        <v>0</v>
      </c>
      <c r="G11" s="20">
        <f>D11</f>
        <v>1000</v>
      </c>
    </row>
    <row r="12" spans="1:7" ht="15.75" thickBot="1" x14ac:dyDescent="0.3">
      <c r="A12" s="21" t="s">
        <v>3</v>
      </c>
      <c r="B12" s="22" t="s">
        <v>4</v>
      </c>
      <c r="C12" s="23" t="s">
        <v>76</v>
      </c>
      <c r="D12" s="24">
        <v>1600</v>
      </c>
      <c r="E12" s="20">
        <v>0</v>
      </c>
      <c r="F12" s="20">
        <v>0</v>
      </c>
      <c r="G12" s="20">
        <v>1600</v>
      </c>
    </row>
    <row r="13" spans="1:7" ht="34.5" thickBot="1" x14ac:dyDescent="0.3">
      <c r="A13" s="21" t="str">
        <f>A12</f>
        <v>GERMAN TAPIA MIRANDA</v>
      </c>
      <c r="B13" s="22" t="s">
        <v>4</v>
      </c>
      <c r="C13" s="23" t="s">
        <v>79</v>
      </c>
      <c r="D13" s="24">
        <v>1600</v>
      </c>
      <c r="E13" s="20">
        <f>D13*2</f>
        <v>3200</v>
      </c>
      <c r="F13" s="20">
        <v>0</v>
      </c>
      <c r="G13" s="20">
        <v>3200</v>
      </c>
    </row>
    <row r="14" spans="1:7" ht="15.75" thickBot="1" x14ac:dyDescent="0.3">
      <c r="A14" s="21"/>
      <c r="B14" s="22"/>
      <c r="C14" s="23"/>
      <c r="D14" s="24"/>
      <c r="E14" s="20"/>
      <c r="F14" s="20"/>
      <c r="G14" s="20"/>
    </row>
    <row r="15" spans="1:7" ht="15.75" thickBot="1" x14ac:dyDescent="0.3">
      <c r="A15" s="21"/>
      <c r="B15" s="22"/>
      <c r="C15" s="23"/>
      <c r="D15" s="24"/>
      <c r="E15" s="20"/>
      <c r="F15" s="20"/>
      <c r="G15" s="20"/>
    </row>
    <row r="16" spans="1:7" ht="15.75" thickBot="1" x14ac:dyDescent="0.3">
      <c r="A16" s="21"/>
      <c r="B16" s="22"/>
      <c r="C16" s="23"/>
      <c r="D16" s="24"/>
      <c r="E16" s="20"/>
      <c r="F16" s="20"/>
      <c r="G16" s="20">
        <f t="shared" si="0"/>
        <v>0</v>
      </c>
    </row>
    <row r="17" spans="1:7" ht="15.75" thickBot="1" x14ac:dyDescent="0.3">
      <c r="A17" s="25"/>
      <c r="B17" s="26"/>
      <c r="C17" s="26"/>
      <c r="D17" s="26"/>
      <c r="E17" s="27">
        <f>SUM(E9:E16)</f>
        <v>8800</v>
      </c>
      <c r="F17" s="27">
        <f>SUM(F9:F16)</f>
        <v>0</v>
      </c>
      <c r="G17" s="27">
        <f>SUM(G9:G16)</f>
        <v>11400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4"/>
  <sheetViews>
    <sheetView workbookViewId="0">
      <selection activeCell="A10" sqref="A10"/>
    </sheetView>
  </sheetViews>
  <sheetFormatPr baseColWidth="10" defaultRowHeight="15" x14ac:dyDescent="0.25"/>
  <cols>
    <col min="1" max="1" width="24.7109375" customWidth="1"/>
    <col min="2" max="2" width="26.7109375" customWidth="1"/>
    <col min="3" max="3" width="33" customWidth="1"/>
    <col min="4" max="4" width="16.7109375" customWidth="1"/>
    <col min="5" max="5" width="14.28515625" customWidth="1"/>
    <col min="6" max="6" width="21.7109375" customWidth="1"/>
    <col min="7" max="7" width="20" customWidth="1"/>
  </cols>
  <sheetData>
    <row r="5" spans="1:7" x14ac:dyDescent="0.25">
      <c r="A5" s="14" t="s">
        <v>10</v>
      </c>
      <c r="B5" s="14"/>
      <c r="C5" s="15"/>
      <c r="D5" s="15"/>
      <c r="E5" s="15"/>
      <c r="F5" s="15"/>
      <c r="G5" s="15"/>
    </row>
    <row r="6" spans="1:7" x14ac:dyDescent="0.25">
      <c r="A6" s="14" t="s">
        <v>69</v>
      </c>
      <c r="B6" s="14"/>
      <c r="C6" s="15"/>
      <c r="D6" s="15"/>
      <c r="E6" s="15"/>
      <c r="F6" s="15"/>
      <c r="G6" s="15"/>
    </row>
    <row r="7" spans="1:7" ht="15.75" thickBot="1" x14ac:dyDescent="0.3"/>
    <row r="8" spans="1:7" ht="15.75" thickBot="1" x14ac:dyDescent="0.3">
      <c r="A8" s="1" t="s">
        <v>0</v>
      </c>
      <c r="B8" s="2" t="s">
        <v>1</v>
      </c>
      <c r="C8" s="2" t="s">
        <v>6</v>
      </c>
      <c r="D8" s="2" t="s">
        <v>7</v>
      </c>
      <c r="E8" s="2" t="s">
        <v>5</v>
      </c>
      <c r="F8" s="2" t="s">
        <v>8</v>
      </c>
      <c r="G8" s="3" t="s">
        <v>9</v>
      </c>
    </row>
    <row r="9" spans="1:7" ht="24.75" thickBot="1" x14ac:dyDescent="0.3">
      <c r="A9" s="29" t="s">
        <v>12</v>
      </c>
      <c r="B9" s="30" t="s">
        <v>77</v>
      </c>
      <c r="C9" s="32" t="s">
        <v>78</v>
      </c>
      <c r="D9" s="33">
        <v>1000</v>
      </c>
      <c r="E9" s="34">
        <v>1000</v>
      </c>
      <c r="F9" s="34">
        <v>0</v>
      </c>
      <c r="G9" s="34">
        <f>F9+E9</f>
        <v>1000</v>
      </c>
    </row>
    <row r="10" spans="1:7" ht="15.75" thickBot="1" x14ac:dyDescent="0.3">
      <c r="A10" s="29"/>
      <c r="B10" s="30"/>
      <c r="C10" s="32"/>
      <c r="D10" s="33"/>
      <c r="E10" s="34"/>
      <c r="F10" s="34"/>
      <c r="G10" s="34">
        <f t="shared" ref="G10:G13" si="0">F10+E10</f>
        <v>0</v>
      </c>
    </row>
    <row r="11" spans="1:7" ht="15.75" thickBot="1" x14ac:dyDescent="0.3">
      <c r="A11" s="29"/>
      <c r="B11" s="30"/>
      <c r="C11" s="32"/>
      <c r="D11" s="33"/>
      <c r="E11" s="34"/>
      <c r="F11" s="34"/>
      <c r="G11" s="34">
        <f t="shared" si="0"/>
        <v>0</v>
      </c>
    </row>
    <row r="12" spans="1:7" ht="15.75" thickBot="1" x14ac:dyDescent="0.3">
      <c r="A12" s="29"/>
      <c r="B12" s="30"/>
      <c r="C12" s="32"/>
      <c r="D12" s="33"/>
      <c r="E12" s="34"/>
      <c r="F12" s="34"/>
      <c r="G12" s="34">
        <f t="shared" si="0"/>
        <v>0</v>
      </c>
    </row>
    <row r="13" spans="1:7" ht="15.75" thickBot="1" x14ac:dyDescent="0.3">
      <c r="A13" s="29"/>
      <c r="B13" s="30"/>
      <c r="C13" s="32"/>
      <c r="D13" s="33"/>
      <c r="E13" s="34"/>
      <c r="F13" s="34"/>
      <c r="G13" s="34">
        <f t="shared" si="0"/>
        <v>0</v>
      </c>
    </row>
    <row r="14" spans="1:7" ht="15.75" thickBot="1" x14ac:dyDescent="0.3">
      <c r="A14" s="6"/>
      <c r="B14" s="7"/>
      <c r="C14" s="7"/>
      <c r="D14" s="7"/>
      <c r="E14" s="12">
        <f>SUM(E9:E13)</f>
        <v>1000</v>
      </c>
      <c r="F14" s="12">
        <f>SUM(F9:F13)</f>
        <v>0</v>
      </c>
      <c r="G14" s="13">
        <f>SUM(G9:G13)</f>
        <v>1000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7"/>
  <sheetViews>
    <sheetView workbookViewId="0">
      <selection activeCell="A14" sqref="A14"/>
    </sheetView>
  </sheetViews>
  <sheetFormatPr baseColWidth="10" defaultRowHeight="15" x14ac:dyDescent="0.25"/>
  <cols>
    <col min="1" max="1" width="28.85546875" customWidth="1"/>
    <col min="2" max="2" width="19.85546875" customWidth="1"/>
    <col min="3" max="3" width="37.42578125" customWidth="1"/>
    <col min="4" max="4" width="17.140625" customWidth="1"/>
    <col min="5" max="5" width="15.140625" customWidth="1"/>
    <col min="6" max="6" width="19.5703125" customWidth="1"/>
    <col min="7" max="7" width="18.42578125" customWidth="1"/>
  </cols>
  <sheetData>
    <row r="5" spans="1:7" x14ac:dyDescent="0.25">
      <c r="A5" s="14" t="s">
        <v>10</v>
      </c>
      <c r="B5" s="14"/>
      <c r="C5" s="15"/>
      <c r="D5" s="15"/>
      <c r="E5" s="15"/>
      <c r="F5" s="15"/>
      <c r="G5" s="15"/>
    </row>
    <row r="6" spans="1:7" x14ac:dyDescent="0.25">
      <c r="A6" s="14" t="s">
        <v>70</v>
      </c>
      <c r="B6" s="14"/>
      <c r="C6" s="15"/>
      <c r="D6" s="15"/>
      <c r="E6" s="15"/>
      <c r="F6" s="15"/>
      <c r="G6" s="15"/>
    </row>
    <row r="7" spans="1:7" ht="15.75" thickBot="1" x14ac:dyDescent="0.3"/>
    <row r="8" spans="1:7" ht="15.75" thickBot="1" x14ac:dyDescent="0.3">
      <c r="A8" s="1" t="s">
        <v>0</v>
      </c>
      <c r="B8" s="2" t="s">
        <v>1</v>
      </c>
      <c r="C8" s="2" t="s">
        <v>6</v>
      </c>
      <c r="D8" s="2" t="s">
        <v>7</v>
      </c>
      <c r="E8" s="2" t="s">
        <v>5</v>
      </c>
      <c r="F8" s="2" t="s">
        <v>8</v>
      </c>
      <c r="G8" s="3" t="s">
        <v>9</v>
      </c>
    </row>
    <row r="9" spans="1:7" ht="36.75" thickBot="1" x14ac:dyDescent="0.3">
      <c r="A9" s="29" t="s">
        <v>3</v>
      </c>
      <c r="B9" s="30" t="s">
        <v>4</v>
      </c>
      <c r="C9" s="30" t="s">
        <v>80</v>
      </c>
      <c r="D9" s="33">
        <v>1600</v>
      </c>
      <c r="E9" s="34">
        <v>3200</v>
      </c>
      <c r="F9" s="34">
        <v>0</v>
      </c>
      <c r="G9" s="34">
        <f>F9+E9</f>
        <v>3200</v>
      </c>
    </row>
    <row r="10" spans="1:7" ht="72.75" thickBot="1" x14ac:dyDescent="0.3">
      <c r="A10" s="29" t="s">
        <v>12</v>
      </c>
      <c r="B10" s="30" t="s">
        <v>77</v>
      </c>
      <c r="C10" s="30" t="s">
        <v>81</v>
      </c>
      <c r="D10" s="33">
        <v>1000</v>
      </c>
      <c r="E10" s="34">
        <v>3000</v>
      </c>
      <c r="F10" s="34">
        <v>0</v>
      </c>
      <c r="G10" s="34">
        <f>E10</f>
        <v>3000</v>
      </c>
    </row>
    <row r="11" spans="1:7" ht="36.75" thickBot="1" x14ac:dyDescent="0.3">
      <c r="A11" s="29" t="s">
        <v>3</v>
      </c>
      <c r="B11" s="30" t="s">
        <v>4</v>
      </c>
      <c r="C11" s="30" t="s">
        <v>82</v>
      </c>
      <c r="D11" s="33">
        <v>1600</v>
      </c>
      <c r="E11" s="34">
        <v>1600</v>
      </c>
      <c r="F11" s="34">
        <v>0</v>
      </c>
      <c r="G11" s="34">
        <f>D11</f>
        <v>1600</v>
      </c>
    </row>
    <row r="12" spans="1:7" ht="24.75" thickBot="1" x14ac:dyDescent="0.3">
      <c r="A12" s="29" t="s">
        <v>2</v>
      </c>
      <c r="B12" s="30" t="s">
        <v>83</v>
      </c>
      <c r="C12" s="30" t="s">
        <v>84</v>
      </c>
      <c r="D12" s="33">
        <v>800</v>
      </c>
      <c r="E12" s="34">
        <v>800</v>
      </c>
      <c r="F12" s="34">
        <v>300</v>
      </c>
      <c r="G12" s="34">
        <v>1100</v>
      </c>
    </row>
    <row r="13" spans="1:7" ht="48.75" thickBot="1" x14ac:dyDescent="0.3">
      <c r="A13" s="29" t="str">
        <f>A11</f>
        <v>GERMAN TAPIA MIRANDA</v>
      </c>
      <c r="B13" s="30" t="str">
        <f>B11</f>
        <v>DIRECTOR GENERAL</v>
      </c>
      <c r="C13" s="30" t="s">
        <v>85</v>
      </c>
      <c r="D13" s="33">
        <v>1600</v>
      </c>
      <c r="E13" s="34">
        <v>3200</v>
      </c>
      <c r="F13" s="34">
        <v>0</v>
      </c>
      <c r="G13" s="34">
        <v>3200</v>
      </c>
    </row>
    <row r="14" spans="1:7" ht="15.75" thickBot="1" x14ac:dyDescent="0.3">
      <c r="A14" s="29"/>
      <c r="B14" s="30"/>
      <c r="C14" s="30"/>
      <c r="D14" s="33"/>
      <c r="E14" s="34"/>
      <c r="F14" s="34"/>
      <c r="G14" s="34"/>
    </row>
    <row r="15" spans="1:7" ht="15.75" thickBot="1" x14ac:dyDescent="0.3">
      <c r="A15" s="29"/>
      <c r="B15" s="30"/>
      <c r="C15" s="30"/>
      <c r="D15" s="33"/>
      <c r="E15" s="34"/>
      <c r="F15" s="34"/>
      <c r="G15" s="34"/>
    </row>
    <row r="16" spans="1:7" ht="15.75" thickBot="1" x14ac:dyDescent="0.3">
      <c r="A16" s="29"/>
      <c r="B16" s="30"/>
      <c r="C16" s="31"/>
      <c r="D16" s="38"/>
      <c r="E16" s="34"/>
      <c r="F16" s="34"/>
      <c r="G16" s="34"/>
    </row>
    <row r="17" spans="1:7" ht="15.75" thickBot="1" x14ac:dyDescent="0.3">
      <c r="A17" s="36"/>
      <c r="B17" s="37"/>
      <c r="C17" s="37"/>
      <c r="D17" s="37"/>
      <c r="E17" s="35">
        <f>SUM(E9:E16)</f>
        <v>11800</v>
      </c>
      <c r="F17" s="35">
        <f>SUM(F9:F16)</f>
        <v>300</v>
      </c>
      <c r="G17" s="35">
        <f>SUM(G9:G16)</f>
        <v>12100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2015-07-07T15:52:14Z</dcterms:modified>
</cp:coreProperties>
</file>