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6335" windowHeight="7365"/>
  </bookViews>
  <sheets>
    <sheet name="ETCA-II-11-B1" sheetId="1" r:id="rId1"/>
  </sheets>
  <externalReferences>
    <externalReference r:id="rId2"/>
    <externalReference r:id="rId3"/>
  </externalReferences>
  <definedNames>
    <definedName name="_xlnm.Print_Area" localSheetId="0">'ETCA-II-11-B1'!$A$1:$G$37</definedName>
    <definedName name="_xlnm.Database" localSheetId="0">#REF!</definedName>
    <definedName name="_xlnm.Database">#REF!</definedName>
    <definedName name="ppto">[2]Hoja2!$B$3:$M$95</definedName>
    <definedName name="qw">#REF!</definedName>
  </definedNames>
  <calcPr calcId="124519"/>
</workbook>
</file>

<file path=xl/calcChain.xml><?xml version="1.0" encoding="utf-8"?>
<calcChain xmlns="http://schemas.openxmlformats.org/spreadsheetml/2006/main">
  <c r="F32" i="1"/>
  <c r="H36" s="1"/>
  <c r="E32"/>
  <c r="H35" s="1"/>
  <c r="C32"/>
  <c r="H33" s="1"/>
  <c r="B32"/>
  <c r="H32" s="1"/>
  <c r="G31"/>
  <c r="D31"/>
  <c r="G30"/>
  <c r="D30"/>
  <c r="G29"/>
  <c r="D29"/>
  <c r="G28"/>
  <c r="D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6"/>
  <c r="A5"/>
  <c r="A4"/>
  <c r="D32" l="1"/>
  <c r="H34" l="1"/>
  <c r="G32"/>
  <c r="H37" s="1"/>
</calcChain>
</file>

<file path=xl/comments1.xml><?xml version="1.0" encoding="utf-8"?>
<comments xmlns="http://schemas.openxmlformats.org/spreadsheetml/2006/main">
  <authors>
    <author>René Estrada</author>
  </authors>
  <commentList>
    <comment ref="B32" author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</text>
    </comment>
    <comment ref="F32" author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</text>
    </comment>
    <comment ref="G32" author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</text>
    </comment>
  </commentList>
</comments>
</file>

<file path=xl/sharedStrings.xml><?xml version="1.0" encoding="utf-8"?>
<sst xmlns="http://schemas.openxmlformats.org/spreadsheetml/2006/main" count="30" uniqueCount="29">
  <si>
    <t>Sistema Estatal de Evaluación</t>
  </si>
  <si>
    <t>Estado Analítico del Ejercicio Presupuesto de Egresos</t>
  </si>
  <si>
    <t>Clasificación Administrativa (Por Unidad Administrativa)</t>
  </si>
  <si>
    <t xml:space="preserve">                                                                                                                                                                                 (PESOS)</t>
  </si>
  <si>
    <t>TRIMESTRE:</t>
  </si>
  <si>
    <t>Egresos Aprobado   Anual</t>
  </si>
  <si>
    <t>Ampliaciones/ (Reducciones)</t>
  </si>
  <si>
    <t>Egresos Modificado   Anual</t>
  </si>
  <si>
    <t>Egresos Devengado Acumulado</t>
  </si>
  <si>
    <t>Egresos Pagado     Acumulado</t>
  </si>
  <si>
    <t>Subejercicio</t>
  </si>
  <si>
    <t>(1)</t>
  </si>
  <si>
    <t>(2)</t>
  </si>
  <si>
    <t>(3=1+2)</t>
  </si>
  <si>
    <t>(4)</t>
  </si>
  <si>
    <t>(5)</t>
  </si>
  <si>
    <t>( 6 = 3 - 4 )</t>
  </si>
  <si>
    <t>TECNICOS</t>
  </si>
  <si>
    <t>NOTICIAS</t>
  </si>
  <si>
    <t>VENTAS</t>
  </si>
  <si>
    <t>ADMINISTRACION</t>
  </si>
  <si>
    <t>OPERACIONES</t>
  </si>
  <si>
    <t>DIRECCION</t>
  </si>
  <si>
    <t>FINANCIEROS</t>
  </si>
  <si>
    <t>OTROS GASTOS</t>
  </si>
  <si>
    <t>OBREGON</t>
  </si>
  <si>
    <t>AUDITORIAS</t>
  </si>
  <si>
    <t>DIGITALIZACION</t>
  </si>
  <si>
    <t>Total del Gasto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</si>
</sst>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&quot;€&quot;* #,##0.00_-;\-&quot;€&quot;* #,##0.00_-;_-&quot;€&quot;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1" fillId="3" borderId="0" applyNumberFormat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3" fillId="0" borderId="0"/>
    <xf numFmtId="0" fontId="1" fillId="0" borderId="0"/>
    <xf numFmtId="9" fontId="12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4" fontId="4" fillId="0" borderId="1" xfId="0" applyNumberFormat="1" applyFont="1" applyFill="1" applyBorder="1" applyAlignment="1" applyProtection="1">
      <alignment horizontal="center" vertical="top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49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0" fontId="8" fillId="0" borderId="8" xfId="0" applyFont="1" applyFill="1" applyBorder="1" applyAlignment="1" applyProtection="1">
      <alignment horizontal="justify" vertical="center" wrapText="1"/>
      <protection locked="0"/>
    </xf>
    <xf numFmtId="3" fontId="8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horizontal="justify" vertical="center" wrapText="1"/>
      <protection locked="0"/>
    </xf>
    <xf numFmtId="3" fontId="6" fillId="0" borderId="12" xfId="0" applyNumberFormat="1" applyFont="1" applyFill="1" applyBorder="1" applyAlignment="1" applyProtection="1">
      <alignment horizontal="right" vertical="center" wrapText="1"/>
    </xf>
    <xf numFmtId="3" fontId="6" fillId="0" borderId="13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Alignment="1" applyProtection="1">
      <alignment vertical="center"/>
      <protection locked="0"/>
    </xf>
  </cellXfs>
  <cellStyles count="10">
    <cellStyle name="20% - Accent6" xfId="1"/>
    <cellStyle name="Euro" xfId="2"/>
    <cellStyle name="Euro 2" xfId="3"/>
    <cellStyle name="Euro 3" xfId="4"/>
    <cellStyle name="Millares 3" xfId="5"/>
    <cellStyle name="Normal" xfId="0" builtinId="0"/>
    <cellStyle name="Normal 2" xfId="6"/>
    <cellStyle name="Normal 3" xfId="7"/>
    <cellStyle name="Normal 4 8" xfId="8"/>
    <cellStyle name="Porcentual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 txBox="1"/>
      </xdr:nvSpPr>
      <xdr:spPr>
        <a:xfrm>
          <a:off x="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SpPr txBox="1"/>
      </xdr:nvSpPr>
      <xdr:spPr>
        <a:xfrm>
          <a:off x="2657475" y="1004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SpPr txBox="1"/>
      </xdr:nvSpPr>
      <xdr:spPr>
        <a:xfrm>
          <a:off x="2657475" y="1004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397532</xdr:colOff>
      <xdr:row>0</xdr:row>
      <xdr:rowOff>0</xdr:rowOff>
    </xdr:from>
    <xdr:ext cx="1478446" cy="254557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E00-00000C000000}"/>
            </a:ext>
          </a:extLst>
        </xdr:cNvPr>
        <xdr:cNvSpPr txBox="1"/>
      </xdr:nvSpPr>
      <xdr:spPr>
        <a:xfrm>
          <a:off x="6712607" y="0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ETCA-II-11-B1</a:t>
          </a:r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E00-00000F000000}"/>
            </a:ext>
          </a:extLst>
        </xdr:cNvPr>
        <xdr:cNvSpPr txBox="1"/>
      </xdr:nvSpPr>
      <xdr:spPr>
        <a:xfrm>
          <a:off x="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E00-000010000000}"/>
            </a:ext>
          </a:extLst>
        </xdr:cNvPr>
        <xdr:cNvSpPr txBox="1"/>
      </xdr:nvSpPr>
      <xdr:spPr>
        <a:xfrm>
          <a:off x="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E00-000011000000}"/>
            </a:ext>
          </a:extLst>
        </xdr:cNvPr>
        <xdr:cNvSpPr txBox="1"/>
      </xdr:nvSpPr>
      <xdr:spPr>
        <a:xfrm>
          <a:off x="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xmlns="" id="{00000000-0008-0000-0E00-000012000000}"/>
            </a:ext>
          </a:extLst>
        </xdr:cNvPr>
        <xdr:cNvSpPr txBox="1"/>
      </xdr:nvSpPr>
      <xdr:spPr>
        <a:xfrm>
          <a:off x="722947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E00-000014000000}"/>
            </a:ext>
          </a:extLst>
        </xdr:cNvPr>
        <xdr:cNvSpPr txBox="1"/>
      </xdr:nvSpPr>
      <xdr:spPr>
        <a:xfrm>
          <a:off x="2657475" y="1004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E00-000015000000}"/>
            </a:ext>
          </a:extLst>
        </xdr:cNvPr>
        <xdr:cNvSpPr txBox="1"/>
      </xdr:nvSpPr>
      <xdr:spPr>
        <a:xfrm>
          <a:off x="2657475" y="1004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E00-000016000000}"/>
            </a:ext>
          </a:extLst>
        </xdr:cNvPr>
        <xdr:cNvSpPr txBox="1"/>
      </xdr:nvSpPr>
      <xdr:spPr>
        <a:xfrm>
          <a:off x="2657475" y="1004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E00-000017000000}"/>
            </a:ext>
          </a:extLst>
        </xdr:cNvPr>
        <xdr:cNvSpPr txBox="1"/>
      </xdr:nvSpPr>
      <xdr:spPr>
        <a:xfrm>
          <a:off x="2657475" y="1004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4" name="4 CuadroTexto">
          <a:extLst>
            <a:ext uri="{FF2B5EF4-FFF2-40B4-BE49-F238E27FC236}">
              <a16:creationId xmlns:a16="http://schemas.microsoft.com/office/drawing/2014/main" xmlns="" id="{00000000-0008-0000-0E00-000018000000}"/>
            </a:ext>
          </a:extLst>
        </xdr:cNvPr>
        <xdr:cNvSpPr txBox="1"/>
      </xdr:nvSpPr>
      <xdr:spPr>
        <a:xfrm>
          <a:off x="7229475" y="1004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0E00-000019000000}"/>
            </a:ext>
          </a:extLst>
        </xdr:cNvPr>
        <xdr:cNvSpPr txBox="1"/>
      </xdr:nvSpPr>
      <xdr:spPr>
        <a:xfrm>
          <a:off x="2657475" y="1004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0E00-00001A000000}"/>
            </a:ext>
          </a:extLst>
        </xdr:cNvPr>
        <xdr:cNvSpPr txBox="1"/>
      </xdr:nvSpPr>
      <xdr:spPr>
        <a:xfrm>
          <a:off x="2657475" y="1004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0E00-00001B000000}"/>
            </a:ext>
          </a:extLst>
        </xdr:cNvPr>
        <xdr:cNvSpPr txBox="1"/>
      </xdr:nvSpPr>
      <xdr:spPr>
        <a:xfrm>
          <a:off x="2657475" y="1004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0E00-00001C000000}"/>
            </a:ext>
          </a:extLst>
        </xdr:cNvPr>
        <xdr:cNvSpPr txBox="1"/>
      </xdr:nvSpPr>
      <xdr:spPr>
        <a:xfrm>
          <a:off x="2657475" y="1004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9" name="4 CuadroTexto">
          <a:extLst>
            <a:ext uri="{FF2B5EF4-FFF2-40B4-BE49-F238E27FC236}">
              <a16:creationId xmlns:a16="http://schemas.microsoft.com/office/drawing/2014/main" xmlns="" id="{00000000-0008-0000-0E00-00001D000000}"/>
            </a:ext>
          </a:extLst>
        </xdr:cNvPr>
        <xdr:cNvSpPr txBox="1"/>
      </xdr:nvSpPr>
      <xdr:spPr>
        <a:xfrm>
          <a:off x="7229475" y="1004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571500</xdr:colOff>
      <xdr:row>34</xdr:row>
      <xdr:rowOff>19051</xdr:rowOff>
    </xdr:from>
    <xdr:ext cx="3009900" cy="647700"/>
    <xdr:sp macro="" textlink="">
      <xdr:nvSpPr>
        <xdr:cNvPr id="20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571500" y="8810626"/>
          <a:ext cx="3009900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LIC.</a:t>
          </a:r>
          <a:r>
            <a:rPr lang="es-MX" sz="1100" baseline="0"/>
            <a:t> GASPAR GABRIEL GIRON ORTEGA</a:t>
          </a:r>
          <a:endParaRPr lang="es-MX" sz="1100"/>
        </a:p>
        <a:p>
          <a:pPr algn="ctr"/>
          <a:r>
            <a:rPr lang="es-MX" sz="1100"/>
            <a:t>GERENTE</a:t>
          </a:r>
          <a:r>
            <a:rPr lang="es-MX" sz="1100" baseline="0"/>
            <a:t> DE ADMINISTRACION Y FINANZAS</a:t>
          </a:r>
          <a:endParaRPr lang="es-MX" sz="1100"/>
        </a:p>
      </xdr:txBody>
    </xdr:sp>
    <xdr:clientData/>
  </xdr:oneCellAnchor>
  <xdr:oneCellAnchor>
    <xdr:from>
      <xdr:col>2</xdr:col>
      <xdr:colOff>933450</xdr:colOff>
      <xdr:row>34</xdr:row>
      <xdr:rowOff>9525</xdr:rowOff>
    </xdr:from>
    <xdr:ext cx="2952750" cy="657226"/>
    <xdr:sp macro="" textlink="">
      <xdr:nvSpPr>
        <xdr:cNvPr id="21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4486275" y="8801100"/>
          <a:ext cx="2952750" cy="657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M.A.</a:t>
          </a:r>
          <a:r>
            <a:rPr lang="es-MX" sz="1100" baseline="0"/>
            <a:t> DANIEL HIDALGO HURTADO</a:t>
          </a:r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DMINI~1\CONFIG~1\Temp\ARC41A\TELEMAX%20Tercer%20Trimestre%202016\Formatos%20ETCA%203er%20Trimestre%202016%20v7C%20Informacion%20presupues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erica%20Encinas\AppData\Roaming\Microsoft\Excel\PT%20Gastos%20x%20partida%20ppt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 FORMATOS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 Notas"/>
      <sheetName val="ETCA-II-10 "/>
      <sheetName val="ETCA-II-10-A"/>
      <sheetName val="ETCA-II-11 "/>
      <sheetName val="ETCA-II-11-A "/>
      <sheetName val="ETCA-II-11-B1"/>
      <sheetName val="ETCA-II-11-B2"/>
      <sheetName val="ETCA-11-B3"/>
      <sheetName val="ETCA-II-11-C"/>
      <sheetName val="ETCA-II-11-D"/>
      <sheetName val="ETCA-II-11-E "/>
      <sheetName val="ETCA-II-12"/>
      <sheetName val="ETCA-II-13"/>
      <sheetName val="ETCA-III-14"/>
      <sheetName val="ETCA-III-15"/>
      <sheetName val="ETCA-III-15-A"/>
      <sheetName val="ETCA-III-16"/>
      <sheetName val="ETCA-IV-17"/>
      <sheetName val="ETCA-IV-18"/>
      <sheetName val="ETCA-IV-19"/>
      <sheetName val="ETCA-IV-20"/>
      <sheetName val="ANEXO"/>
    </sheetNames>
    <sheetDataSet>
      <sheetData sheetId="0"/>
      <sheetData sheetId="1">
        <row r="3">
          <cell r="A3" t="str">
            <v>TELEVISORA DE HERMOSILLO, S.A. DE C.V.</v>
          </cell>
        </row>
      </sheetData>
      <sheetData sheetId="2">
        <row r="4">
          <cell r="A4" t="str">
            <v>Del 01 de Enero al 30 de Septiembre de 2016</v>
          </cell>
        </row>
        <row r="5">
          <cell r="D5" t="str">
            <v>TERCERO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1">
          <cell r="B81">
            <v>130657512.18000001</v>
          </cell>
          <cell r="C81">
            <v>151713470.95000002</v>
          </cell>
          <cell r="D81">
            <v>282370983.13</v>
          </cell>
          <cell r="E81">
            <v>189700131.98000017</v>
          </cell>
          <cell r="F81">
            <v>183211481.61000013</v>
          </cell>
          <cell r="G81">
            <v>92670851.149999827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I37"/>
  <sheetViews>
    <sheetView tabSelected="1" view="pageBreakPreview" zoomScale="115" zoomScaleSheetLayoutView="115" workbookViewId="0">
      <selection activeCell="H13" sqref="H13:I13"/>
    </sheetView>
  </sheetViews>
  <sheetFormatPr baseColWidth="10" defaultColWidth="11.42578125" defaultRowHeight="16.5"/>
  <cols>
    <col min="1" max="1" width="39.85546875" style="2" customWidth="1"/>
    <col min="2" max="7" width="13.7109375" style="2" customWidth="1"/>
    <col min="8" max="16384" width="11.42578125" style="2"/>
  </cols>
  <sheetData>
    <row r="1" spans="1:9">
      <c r="A1" s="1" t="s">
        <v>0</v>
      </c>
      <c r="B1" s="1"/>
      <c r="C1" s="1"/>
      <c r="D1" s="1"/>
      <c r="E1" s="1"/>
      <c r="F1" s="1"/>
      <c r="G1" s="1"/>
    </row>
    <row r="2" spans="1:9" s="3" customFormat="1">
      <c r="A2" s="1" t="s">
        <v>1</v>
      </c>
      <c r="B2" s="1"/>
      <c r="C2" s="1"/>
      <c r="D2" s="1"/>
      <c r="E2" s="1"/>
      <c r="F2" s="1"/>
      <c r="G2" s="1"/>
    </row>
    <row r="3" spans="1:9" s="3" customFormat="1">
      <c r="A3" s="1" t="s">
        <v>2</v>
      </c>
      <c r="B3" s="1"/>
      <c r="C3" s="1"/>
      <c r="D3" s="1"/>
      <c r="E3" s="1"/>
      <c r="F3" s="1"/>
      <c r="G3" s="1"/>
    </row>
    <row r="4" spans="1:9" s="3" customFormat="1">
      <c r="A4" s="4" t="str">
        <f>'[1]ETCA-I-01'!A3:G3</f>
        <v>TELEVISORA DE HERMOSILLO, S.A. DE C.V.</v>
      </c>
      <c r="B4" s="4"/>
      <c r="C4" s="4"/>
      <c r="D4" s="4"/>
      <c r="E4" s="4"/>
      <c r="F4" s="4"/>
      <c r="G4" s="4"/>
    </row>
    <row r="5" spans="1:9" s="3" customFormat="1">
      <c r="A5" s="5" t="str">
        <f>'[1]ETCA-I-02'!A4:D4</f>
        <v>Del 01 de Enero al 30 de Septiembre de 2016</v>
      </c>
      <c r="B5" s="5"/>
      <c r="C5" s="5"/>
      <c r="D5" s="5"/>
      <c r="E5" s="5"/>
      <c r="F5" s="5"/>
      <c r="G5" s="5"/>
    </row>
    <row r="6" spans="1:9" s="3" customFormat="1" ht="17.25" thickBot="1">
      <c r="A6" s="6" t="s">
        <v>3</v>
      </c>
      <c r="B6" s="6"/>
      <c r="C6" s="6"/>
      <c r="D6" s="6"/>
      <c r="E6" s="6"/>
      <c r="F6" s="7" t="s">
        <v>4</v>
      </c>
      <c r="G6" s="8" t="str">
        <f>+'[1]ETCA-I-02'!D5</f>
        <v>TERCERO</v>
      </c>
    </row>
    <row r="7" spans="1:9" s="13" customFormat="1" ht="38.25">
      <c r="A7" s="9" t="s">
        <v>2</v>
      </c>
      <c r="B7" s="10" t="s">
        <v>5</v>
      </c>
      <c r="C7" s="10" t="s">
        <v>6</v>
      </c>
      <c r="D7" s="10" t="s">
        <v>7</v>
      </c>
      <c r="E7" s="11" t="s">
        <v>8</v>
      </c>
      <c r="F7" s="11" t="s">
        <v>9</v>
      </c>
      <c r="G7" s="12" t="s">
        <v>10</v>
      </c>
    </row>
    <row r="8" spans="1:9" s="17" customFormat="1" ht="17.25" thickBot="1">
      <c r="A8" s="14"/>
      <c r="B8" s="15" t="s">
        <v>11</v>
      </c>
      <c r="C8" s="15" t="s">
        <v>12</v>
      </c>
      <c r="D8" s="15" t="s">
        <v>13</v>
      </c>
      <c r="E8" s="15" t="s">
        <v>14</v>
      </c>
      <c r="F8" s="15" t="s">
        <v>15</v>
      </c>
      <c r="G8" s="16" t="s">
        <v>16</v>
      </c>
    </row>
    <row r="9" spans="1:9" ht="21" customHeight="1">
      <c r="A9" s="18" t="s">
        <v>17</v>
      </c>
      <c r="B9" s="19">
        <v>56508216.259999998</v>
      </c>
      <c r="C9" s="19">
        <v>-17700392.339999996</v>
      </c>
      <c r="D9" s="19">
        <f>IF($A9="","",B9+C9)</f>
        <v>38807823.920000002</v>
      </c>
      <c r="E9" s="19">
        <v>26950971.030000001</v>
      </c>
      <c r="F9" s="19">
        <v>26229620.66</v>
      </c>
      <c r="G9" s="20">
        <f>IF($A9="","",D9-E9)</f>
        <v>11856852.890000001</v>
      </c>
    </row>
    <row r="10" spans="1:9" ht="21" customHeight="1">
      <c r="A10" s="18" t="s">
        <v>18</v>
      </c>
      <c r="B10" s="19">
        <v>18436239.350000001</v>
      </c>
      <c r="C10" s="19">
        <v>62216.910000000149</v>
      </c>
      <c r="D10" s="19">
        <f t="shared" ref="D10:D31" si="0">IF($A10="","",B10+C10)</f>
        <v>18498456.260000002</v>
      </c>
      <c r="E10" s="19">
        <v>14030852.42</v>
      </c>
      <c r="F10" s="19">
        <v>12517909.34</v>
      </c>
      <c r="G10" s="20">
        <f t="shared" ref="G10:G31" si="1">IF($A10="","",D10-E10)</f>
        <v>4467603.8400000017</v>
      </c>
    </row>
    <row r="11" spans="1:9" ht="21" customHeight="1">
      <c r="A11" s="18" t="s">
        <v>19</v>
      </c>
      <c r="B11" s="19">
        <v>3437253.22</v>
      </c>
      <c r="C11" s="19">
        <v>138066.43999999994</v>
      </c>
      <c r="D11" s="19">
        <f t="shared" si="0"/>
        <v>3575319.66</v>
      </c>
      <c r="E11" s="19">
        <v>2481862.3199999998</v>
      </c>
      <c r="F11" s="19">
        <v>2176456.79</v>
      </c>
      <c r="G11" s="20">
        <f t="shared" si="1"/>
        <v>1093457.3400000003</v>
      </c>
    </row>
    <row r="12" spans="1:9" ht="21" customHeight="1">
      <c r="A12" s="18" t="s">
        <v>20</v>
      </c>
      <c r="B12" s="19">
        <v>9492232.0899999999</v>
      </c>
      <c r="C12" s="19">
        <v>394137.1799999997</v>
      </c>
      <c r="D12" s="19">
        <f t="shared" si="0"/>
        <v>9886369.2699999996</v>
      </c>
      <c r="E12" s="19">
        <v>7890004.3600000003</v>
      </c>
      <c r="F12" s="19">
        <v>6892694</v>
      </c>
      <c r="G12" s="20">
        <f t="shared" si="1"/>
        <v>1996364.9099999992</v>
      </c>
    </row>
    <row r="13" spans="1:9" ht="21" customHeight="1">
      <c r="A13" s="18" t="s">
        <v>21</v>
      </c>
      <c r="B13" s="19">
        <v>23996404.23</v>
      </c>
      <c r="C13" s="19">
        <v>151708217.86000001</v>
      </c>
      <c r="D13" s="19">
        <f t="shared" si="0"/>
        <v>175704622.09</v>
      </c>
      <c r="E13" s="19">
        <v>109692097.88</v>
      </c>
      <c r="F13" s="19">
        <v>108047143.56</v>
      </c>
      <c r="G13" s="20">
        <f t="shared" si="1"/>
        <v>66012524.210000008</v>
      </c>
      <c r="I13" s="21"/>
    </row>
    <row r="14" spans="1:9" ht="21" customHeight="1">
      <c r="A14" s="18" t="s">
        <v>22</v>
      </c>
      <c r="B14" s="19">
        <v>4703747.58</v>
      </c>
      <c r="C14" s="19">
        <v>446386.16</v>
      </c>
      <c r="D14" s="19">
        <f t="shared" si="0"/>
        <v>5150133.74</v>
      </c>
      <c r="E14" s="19">
        <v>4186906.39</v>
      </c>
      <c r="F14" s="19">
        <v>3530288.46</v>
      </c>
      <c r="G14" s="20">
        <f t="shared" si="1"/>
        <v>963227.35000000009</v>
      </c>
      <c r="I14" s="21"/>
    </row>
    <row r="15" spans="1:9" ht="21" customHeight="1">
      <c r="A15" s="18" t="s">
        <v>23</v>
      </c>
      <c r="B15" s="19">
        <v>193866.4</v>
      </c>
      <c r="C15" s="19">
        <v>0</v>
      </c>
      <c r="D15" s="19">
        <f t="shared" si="0"/>
        <v>193866.4</v>
      </c>
      <c r="E15" s="19">
        <v>133609.54</v>
      </c>
      <c r="F15" s="19">
        <v>133609.54</v>
      </c>
      <c r="G15" s="20">
        <f t="shared" si="1"/>
        <v>60256.859999999986</v>
      </c>
    </row>
    <row r="16" spans="1:9" ht="21" customHeight="1">
      <c r="A16" s="18" t="s">
        <v>24</v>
      </c>
      <c r="B16" s="19">
        <v>4942173.1500000004</v>
      </c>
      <c r="C16" s="19">
        <v>0</v>
      </c>
      <c r="D16" s="19">
        <f t="shared" si="0"/>
        <v>4942173.1500000004</v>
      </c>
      <c r="E16" s="19">
        <v>3066350.9</v>
      </c>
      <c r="F16" s="19">
        <v>3066350.9</v>
      </c>
      <c r="G16" s="20">
        <f t="shared" si="1"/>
        <v>1875822.2500000005</v>
      </c>
    </row>
    <row r="17" spans="1:9" ht="21" customHeight="1">
      <c r="A17" s="18" t="s">
        <v>25</v>
      </c>
      <c r="B17" s="19">
        <v>647107.18999999994</v>
      </c>
      <c r="C17" s="19">
        <v>325.60000000009313</v>
      </c>
      <c r="D17" s="19">
        <f t="shared" si="0"/>
        <v>647432.79</v>
      </c>
      <c r="E17" s="19">
        <v>481651.01</v>
      </c>
      <c r="F17" s="19">
        <v>454646.1</v>
      </c>
      <c r="G17" s="20">
        <f t="shared" si="1"/>
        <v>165781.78000000003</v>
      </c>
    </row>
    <row r="18" spans="1:9" ht="21" customHeight="1">
      <c r="A18" s="18" t="s">
        <v>26</v>
      </c>
      <c r="B18" s="19">
        <v>1391249.92</v>
      </c>
      <c r="C18" s="19">
        <v>0</v>
      </c>
      <c r="D18" s="19">
        <f t="shared" si="0"/>
        <v>1391249.92</v>
      </c>
      <c r="E18" s="19">
        <v>1008337.04</v>
      </c>
      <c r="F18" s="19">
        <v>844141.1</v>
      </c>
      <c r="G18" s="20">
        <f t="shared" si="1"/>
        <v>382912.87999999989</v>
      </c>
    </row>
    <row r="19" spans="1:9" ht="21" customHeight="1">
      <c r="A19" s="18" t="s">
        <v>27</v>
      </c>
      <c r="B19" s="19">
        <v>6909022.79</v>
      </c>
      <c r="C19" s="19">
        <v>16664513.140000001</v>
      </c>
      <c r="D19" s="19">
        <f t="shared" si="0"/>
        <v>23573535.93</v>
      </c>
      <c r="E19" s="19">
        <v>19777489.09</v>
      </c>
      <c r="F19" s="19">
        <v>19318621.16</v>
      </c>
      <c r="G19" s="20">
        <f t="shared" si="1"/>
        <v>3796046.84</v>
      </c>
      <c r="I19" s="21"/>
    </row>
    <row r="20" spans="1:9" ht="21" customHeight="1">
      <c r="A20" s="18"/>
      <c r="B20" s="19"/>
      <c r="C20" s="19"/>
      <c r="D20" s="19" t="str">
        <f t="shared" si="0"/>
        <v/>
      </c>
      <c r="E20" s="19"/>
      <c r="F20" s="19"/>
      <c r="G20" s="20" t="str">
        <f t="shared" si="1"/>
        <v/>
      </c>
    </row>
    <row r="21" spans="1:9" ht="21" customHeight="1">
      <c r="A21" s="18"/>
      <c r="B21" s="19"/>
      <c r="C21" s="19"/>
      <c r="D21" s="19" t="str">
        <f t="shared" si="0"/>
        <v/>
      </c>
      <c r="E21" s="19"/>
      <c r="F21" s="19"/>
      <c r="G21" s="20" t="str">
        <f t="shared" si="1"/>
        <v/>
      </c>
    </row>
    <row r="22" spans="1:9" ht="21" customHeight="1">
      <c r="A22" s="18"/>
      <c r="B22" s="19"/>
      <c r="C22" s="19"/>
      <c r="D22" s="19" t="str">
        <f t="shared" si="0"/>
        <v/>
      </c>
      <c r="E22" s="19"/>
      <c r="F22" s="19"/>
      <c r="G22" s="20" t="str">
        <f t="shared" si="1"/>
        <v/>
      </c>
    </row>
    <row r="23" spans="1:9" ht="21" customHeight="1">
      <c r="A23" s="18"/>
      <c r="B23" s="19"/>
      <c r="C23" s="19"/>
      <c r="D23" s="19" t="str">
        <f t="shared" si="0"/>
        <v/>
      </c>
      <c r="E23" s="19"/>
      <c r="F23" s="19"/>
      <c r="G23" s="20" t="str">
        <f t="shared" si="1"/>
        <v/>
      </c>
    </row>
    <row r="24" spans="1:9" ht="21" customHeight="1">
      <c r="A24" s="18"/>
      <c r="B24" s="19"/>
      <c r="C24" s="19"/>
      <c r="D24" s="19" t="str">
        <f t="shared" si="0"/>
        <v/>
      </c>
      <c r="E24" s="19"/>
      <c r="F24" s="19"/>
      <c r="G24" s="20" t="str">
        <f t="shared" si="1"/>
        <v/>
      </c>
    </row>
    <row r="25" spans="1:9" ht="21" customHeight="1">
      <c r="A25" s="18"/>
      <c r="B25" s="19"/>
      <c r="C25" s="19"/>
      <c r="D25" s="19" t="str">
        <f t="shared" si="0"/>
        <v/>
      </c>
      <c r="E25" s="19"/>
      <c r="F25" s="19"/>
      <c r="G25" s="20" t="str">
        <f t="shared" si="1"/>
        <v/>
      </c>
    </row>
    <row r="26" spans="1:9" ht="21" customHeight="1">
      <c r="A26" s="18"/>
      <c r="B26" s="19"/>
      <c r="C26" s="19"/>
      <c r="D26" s="19" t="str">
        <f t="shared" si="0"/>
        <v/>
      </c>
      <c r="E26" s="19"/>
      <c r="F26" s="19"/>
      <c r="G26" s="20" t="str">
        <f t="shared" si="1"/>
        <v/>
      </c>
    </row>
    <row r="27" spans="1:9" ht="21" customHeight="1">
      <c r="A27" s="18"/>
      <c r="B27" s="19"/>
      <c r="C27" s="19"/>
      <c r="D27" s="19" t="str">
        <f t="shared" si="0"/>
        <v/>
      </c>
      <c r="E27" s="19"/>
      <c r="F27" s="19"/>
      <c r="G27" s="20" t="str">
        <f t="shared" si="1"/>
        <v/>
      </c>
    </row>
    <row r="28" spans="1:9" ht="21" customHeight="1">
      <c r="A28" s="18"/>
      <c r="B28" s="19"/>
      <c r="C28" s="19"/>
      <c r="D28" s="19" t="str">
        <f t="shared" si="0"/>
        <v/>
      </c>
      <c r="E28" s="19"/>
      <c r="F28" s="19"/>
      <c r="G28" s="20" t="str">
        <f t="shared" si="1"/>
        <v/>
      </c>
    </row>
    <row r="29" spans="1:9" ht="21" customHeight="1">
      <c r="A29" s="18"/>
      <c r="B29" s="19"/>
      <c r="C29" s="19"/>
      <c r="D29" s="19" t="str">
        <f t="shared" si="0"/>
        <v/>
      </c>
      <c r="E29" s="19"/>
      <c r="F29" s="19"/>
      <c r="G29" s="20" t="str">
        <f t="shared" si="1"/>
        <v/>
      </c>
    </row>
    <row r="30" spans="1:9" ht="21" customHeight="1">
      <c r="A30" s="18"/>
      <c r="B30" s="19"/>
      <c r="C30" s="19"/>
      <c r="D30" s="19" t="str">
        <f t="shared" si="0"/>
        <v/>
      </c>
      <c r="E30" s="19"/>
      <c r="F30" s="19"/>
      <c r="G30" s="20" t="str">
        <f t="shared" si="1"/>
        <v/>
      </c>
    </row>
    <row r="31" spans="1:9" ht="21" customHeight="1" thickBot="1">
      <c r="A31" s="18"/>
      <c r="B31" s="19"/>
      <c r="C31" s="19"/>
      <c r="D31" s="19" t="str">
        <f t="shared" si="0"/>
        <v/>
      </c>
      <c r="E31" s="19"/>
      <c r="F31" s="19"/>
      <c r="G31" s="20" t="str">
        <f t="shared" si="1"/>
        <v/>
      </c>
    </row>
    <row r="32" spans="1:9" ht="21" customHeight="1" thickBot="1">
      <c r="A32" s="22" t="s">
        <v>28</v>
      </c>
      <c r="B32" s="23">
        <f>SUM(B9:B31)</f>
        <v>130657512.18000002</v>
      </c>
      <c r="C32" s="23">
        <f>SUM(C9:C31)</f>
        <v>151713470.94999999</v>
      </c>
      <c r="D32" s="23">
        <f>IF($A32="","",B32+C32)</f>
        <v>282370983.13</v>
      </c>
      <c r="E32" s="23">
        <f>SUM(E9:E31)</f>
        <v>189700131.97999996</v>
      </c>
      <c r="F32" s="23">
        <f>SUM(F9:F31)</f>
        <v>183211481.60999998</v>
      </c>
      <c r="G32" s="24">
        <f>IF($A32="","",D32-E32)</f>
        <v>92670851.150000036</v>
      </c>
      <c r="H32" s="25" t="str">
        <f>IF($B$32&lt;&gt;'[1]ETCA-II-11 '!$B$81,"ERROR!!!!! EL MONTO NO COINCIDE CON LO REPORTADO EN EL FORMATO ETCA-II-11 EN EL TOTAL APROBADO ANUAL DEL ANALÍTICO DE EGRESOS","")</f>
        <v/>
      </c>
    </row>
    <row r="33" spans="8:8">
      <c r="H33" s="25" t="str">
        <f>IF($C$32&lt;&gt;'[1]ETCA-II-11 '!$C$81,"ERROR!!!!! EL MONTO NO COINCIDE CON LO REPORTADO EN EL FORMATO ETCA-II-11 EN EL TOTAL APROBADO ANUAL DEL ANALÍTICO DE EGRESOS","")</f>
        <v/>
      </c>
    </row>
    <row r="34" spans="8:8">
      <c r="H34" s="25" t="str">
        <f>IF($D$32&lt;&gt;'[1]ETCA-II-11 '!$D$81,"ERROR!!!!! EL MONTO NO COINCIDE CON LO REPORTADO EN EL FORMATO ETCA-II-11 EN EL TOTAL APROBADO ANUAL DEL ANALÍTICO DE EGRESOS","")</f>
        <v/>
      </c>
    </row>
    <row r="35" spans="8:8">
      <c r="H35" s="25" t="str">
        <f>IF($E$32&lt;&gt;'[1]ETCA-II-11 '!$E$81,"ERROR!!!!! EL MONTO NO COINCIDE CON LO REPORTADO EN EL FORMATO ETCA-II-11 EN EL TOTAL APROBADO ANUAL DEL ANALÍTICO DE EGRESOS","")</f>
        <v/>
      </c>
    </row>
    <row r="36" spans="8:8">
      <c r="H36" s="25" t="str">
        <f>IF($F$32&lt;&gt;'[1]ETCA-II-11 '!$F$81,"ERROR!!!!! EL MONTO NO COINCIDE CON LO REPORTADO EN EL FORMATO ETCA-II-11 EN EL TOTAL APROBADO ANUAL DEL ANALÍTICO DE EGRESOS","")</f>
        <v/>
      </c>
    </row>
    <row r="37" spans="8:8">
      <c r="H37" s="25" t="str">
        <f>IF($G$32&lt;&gt;'[1]ETCA-II-11 '!$G$81,"ERROR!!!!! EL MONTO NO COINCIDE CON LO REPORTADO EN EL FORMATO ETCA-II-11 EN EL TOTAL APROBADO ANUAL DEL ANALÍTICO DE EGRESOS","")</f>
        <v>ERROR!!!!! EL MONTO NO COINCIDE CON LO REPORTADO EN EL FORMATO ETCA-II-11 EN EL TOTAL APROBADO ANUAL DEL ANALÍTICO DE EGRESOS</v>
      </c>
    </row>
  </sheetData>
  <sheetProtection sheet="1" scenarios="1" insertRows="0" deleteColumns="0" deleteRows="0"/>
  <mergeCells count="7">
    <mergeCell ref="A7:A8"/>
    <mergeCell ref="A1:G1"/>
    <mergeCell ref="A2:G2"/>
    <mergeCell ref="A3:G3"/>
    <mergeCell ref="A4:G4"/>
    <mergeCell ref="A5:G5"/>
    <mergeCell ref="A6:E6"/>
  </mergeCells>
  <printOptions horizontalCentered="1"/>
  <pageMargins left="0.51181102362204722" right="0.15748031496062992" top="0.74803149606299213" bottom="0.74803149606299213" header="0.31496062992125984" footer="0.31496062992125984"/>
  <pageSetup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ETCA-II-11-B1</vt:lpstr>
      <vt:lpstr>'ETCA-II-11-B1'!Área_de_impresión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2016-10-24T21:08:32Z</dcterms:created>
  <dcterms:modified xsi:type="dcterms:W3CDTF">2016-10-24T21:09:55Z</dcterms:modified>
</cp:coreProperties>
</file>