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6335" windowHeight="6600"/>
  </bookViews>
  <sheets>
    <sheet name="ETCA-II-11" sheetId="1" r:id="rId1"/>
  </sheets>
  <externalReferences>
    <externalReference r:id="rId2"/>
    <externalReference r:id="rId3"/>
  </externalReferences>
  <definedNames>
    <definedName name="_xlnm.Print_Area" localSheetId="0">'ETCA-II-11'!$A$1:$G$49</definedName>
    <definedName name="_xlnm.Database">#REF!</definedName>
    <definedName name="ppto">[2]Hoja2!$B$3:$M$95</definedName>
    <definedName name="qw">#REF!</definedName>
  </definedNames>
  <calcPr calcId="124519"/>
</workbook>
</file>

<file path=xl/calcChain.xml><?xml version="1.0" encoding="utf-8"?>
<calcChain xmlns="http://schemas.openxmlformats.org/spreadsheetml/2006/main">
  <c r="G44" i="1"/>
  <c r="D44"/>
  <c r="G43"/>
  <c r="D43"/>
  <c r="G42"/>
  <c r="D42"/>
  <c r="G41"/>
  <c r="D41"/>
  <c r="F40"/>
  <c r="E40"/>
  <c r="C40"/>
  <c r="B40"/>
  <c r="D40" s="1"/>
  <c r="G40" s="1"/>
  <c r="G39"/>
  <c r="D39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F29"/>
  <c r="E29"/>
  <c r="C29"/>
  <c r="B29"/>
  <c r="D29" s="1"/>
  <c r="G29" s="1"/>
  <c r="G28"/>
  <c r="D28"/>
  <c r="D27"/>
  <c r="G27" s="1"/>
  <c r="D26"/>
  <c r="G26" s="1"/>
  <c r="D25"/>
  <c r="G25" s="1"/>
  <c r="D24"/>
  <c r="G24" s="1"/>
  <c r="D23"/>
  <c r="G23" s="1"/>
  <c r="D22"/>
  <c r="G22" s="1"/>
  <c r="D21"/>
  <c r="G21" s="1"/>
  <c r="F20"/>
  <c r="E20"/>
  <c r="C20"/>
  <c r="B20"/>
  <c r="D20" s="1"/>
  <c r="G20" s="1"/>
  <c r="G19"/>
  <c r="D19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F10"/>
  <c r="F45" s="1"/>
  <c r="H49" s="1"/>
  <c r="E10"/>
  <c r="E45" s="1"/>
  <c r="H48" s="1"/>
  <c r="C10"/>
  <c r="C45" s="1"/>
  <c r="H46" s="1"/>
  <c r="B10"/>
  <c r="B45" s="1"/>
  <c r="A5"/>
  <c r="A4"/>
  <c r="H45" l="1"/>
  <c r="D45"/>
  <c r="D10"/>
  <c r="G10" s="1"/>
  <c r="H47" l="1"/>
  <c r="G45"/>
  <c r="H50" s="1"/>
</calcChain>
</file>

<file path=xl/sharedStrings.xml><?xml version="1.0" encoding="utf-8"?>
<sst xmlns="http://schemas.openxmlformats.org/spreadsheetml/2006/main" count="49" uniqueCount="49">
  <si>
    <t>Sistema Estatal de Evaluación</t>
  </si>
  <si>
    <t>Estado Analítico del Ejercicio Presupuesto de Egresos</t>
  </si>
  <si>
    <t>Clasificación Funcional (Finalidad y Función)</t>
  </si>
  <si>
    <t>Concepto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</si>
  <si>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</si>
  <si>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</si>
  <si>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</si>
  <si>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</si>
  <si>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</si>
  <si>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</si>
  <si>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(1)</t>
  </si>
  <si>
    <t>(2)</t>
  </si>
  <si>
    <t>(3=1+2)</t>
  </si>
  <si>
    <t>(4)</t>
  </si>
  <si>
    <t>(5)</t>
  </si>
  <si>
    <t>( 6 =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</si>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</sst>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4" fontId="6" fillId="0" borderId="9" xfId="0" applyNumberFormat="1" applyFont="1" applyFill="1" applyBorder="1" applyAlignment="1" applyProtection="1">
      <alignment horizontal="justify" vertical="center" wrapText="1"/>
      <protection locked="0"/>
    </xf>
    <xf numFmtId="4" fontId="6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left" vertical="center" wrapText="1" indent="2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</xf>
    <xf numFmtId="3" fontId="8" fillId="0" borderId="10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 indent="2"/>
      <protection locked="0"/>
    </xf>
    <xf numFmtId="0" fontId="7" fillId="0" borderId="11" xfId="0" applyFont="1" applyFill="1" applyBorder="1" applyAlignment="1" applyProtection="1">
      <alignment horizontal="justify" vertical="center" wrapTex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 indent="2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ill="1" applyProtection="1">
      <protection locked="0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/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0</xdr:col>
      <xdr:colOff>2438400</xdr:colOff>
      <xdr:row>4</xdr:row>
      <xdr:rowOff>142875</xdr:rowOff>
    </xdr:from>
    <xdr:ext cx="194454" cy="283457"/>
    <xdr:sp macro="" textlink="">
      <xdr:nvSpPr>
        <xdr:cNvPr id="3" name="1 CuadroTexto">
          <a:extLst>
            <a:ext uri="{FF2B5EF4-FFF2-40B4-BE49-F238E27FC236}"/>
          </a:extLst>
        </xdr:cNvPr>
        <xdr:cNvSpPr txBox="1"/>
      </xdr:nvSpPr>
      <xdr:spPr>
        <a:xfrm>
          <a:off x="2438400" y="97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2438400</xdr:colOff>
      <xdr:row>4</xdr:row>
      <xdr:rowOff>142875</xdr:rowOff>
    </xdr:from>
    <xdr:ext cx="194454" cy="283457"/>
    <xdr:sp macro="" textlink="">
      <xdr:nvSpPr>
        <xdr:cNvPr id="4" name="1 CuadroTexto">
          <a:extLst>
            <a:ext uri="{FF2B5EF4-FFF2-40B4-BE49-F238E27FC236}"/>
          </a:extLst>
        </xdr:cNvPr>
        <xdr:cNvSpPr txBox="1"/>
      </xdr:nvSpPr>
      <xdr:spPr>
        <a:xfrm>
          <a:off x="2438400" y="97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2438400</xdr:colOff>
      <xdr:row>4</xdr:row>
      <xdr:rowOff>142875</xdr:rowOff>
    </xdr:from>
    <xdr:ext cx="194454" cy="283457"/>
    <xdr:sp macro="" textlink="">
      <xdr:nvSpPr>
        <xdr:cNvPr id="5" name="1 CuadroTexto">
          <a:extLst>
            <a:ext uri="{FF2B5EF4-FFF2-40B4-BE49-F238E27FC236}"/>
          </a:extLst>
        </xdr:cNvPr>
        <xdr:cNvSpPr txBox="1"/>
      </xdr:nvSpPr>
      <xdr:spPr>
        <a:xfrm>
          <a:off x="2438400" y="97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2438400</xdr:colOff>
      <xdr:row>4</xdr:row>
      <xdr:rowOff>142875</xdr:rowOff>
    </xdr:from>
    <xdr:ext cx="194454" cy="283457"/>
    <xdr:sp macro="" textlink="">
      <xdr:nvSpPr>
        <xdr:cNvPr id="6" name="1 CuadroTexto">
          <a:extLst>
            <a:ext uri="{FF2B5EF4-FFF2-40B4-BE49-F238E27FC236}"/>
          </a:extLst>
        </xdr:cNvPr>
        <xdr:cNvSpPr txBox="1"/>
      </xdr:nvSpPr>
      <xdr:spPr>
        <a:xfrm>
          <a:off x="2438400" y="97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742950</xdr:colOff>
      <xdr:row>4</xdr:row>
      <xdr:rowOff>142875</xdr:rowOff>
    </xdr:from>
    <xdr:ext cx="194454" cy="283457"/>
    <xdr:sp macro="" textlink="">
      <xdr:nvSpPr>
        <xdr:cNvPr id="7" name="4 CuadroTexto">
          <a:extLst>
            <a:ext uri="{FF2B5EF4-FFF2-40B4-BE49-F238E27FC236}"/>
          </a:extLst>
        </xdr:cNvPr>
        <xdr:cNvSpPr txBox="1"/>
      </xdr:nvSpPr>
      <xdr:spPr>
        <a:xfrm>
          <a:off x="5448300" y="97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/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2733674" cy="638175"/>
    <xdr:sp macro="" textlink="">
      <xdr:nvSpPr>
        <xdr:cNvPr id="9" name="CuadroTexto 5">
          <a:extLst>
            <a:ext uri="{FF2B5EF4-FFF2-40B4-BE49-F238E27FC236}"/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/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HIDALGO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  <xdr:oneCellAnchor>
    <xdr:from>
      <xdr:col>4</xdr:col>
      <xdr:colOff>466725</xdr:colOff>
      <xdr:row>4</xdr:row>
      <xdr:rowOff>114300</xdr:rowOff>
    </xdr:from>
    <xdr:ext cx="1790699" cy="254557"/>
    <xdr:sp macro="" textlink="">
      <xdr:nvSpPr>
        <xdr:cNvPr id="11" name="10 CuadroTexto">
          <a:extLst>
            <a:ext uri="{FF2B5EF4-FFF2-40B4-BE49-F238E27FC236}"/>
          </a:extLst>
        </xdr:cNvPr>
        <xdr:cNvSpPr txBox="1"/>
      </xdr:nvSpPr>
      <xdr:spPr>
        <a:xfrm>
          <a:off x="5172075" y="9429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INFORMES%20TRIMESTRALES%202017/Formatos%20ETCA%20Marzo%202017_v9%20PRIMER%20TRIMESTRE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Notas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  "/>
      <sheetName val="ETCA-II-14"/>
      <sheetName val="ETCA-II-15"/>
      <sheetName val="ETCA-II-16"/>
      <sheetName val="ETCA-II-17"/>
      <sheetName val="ETCA-III-01"/>
      <sheetName val="ETCA-III-02"/>
      <sheetName val="ETCA-III-03"/>
      <sheetName val="ETCA-III-04"/>
      <sheetName val="ECTA-III-05"/>
      <sheetName val="ETCA-IV-01"/>
      <sheetName val="ETCA-IV-02"/>
      <sheetName val="ETCA-IV-03"/>
      <sheetName val="ETCA-IV-04"/>
      <sheetName val="ETCA-IV-05"/>
      <sheetName val="ANEXO"/>
    </sheetNames>
    <sheetDataSet>
      <sheetData sheetId="0"/>
      <sheetData sheetId="1">
        <row r="3">
          <cell r="A3" t="str">
            <v>TELEVISORA DE HERMOSILLO, S.A. DE C.V.</v>
          </cell>
        </row>
      </sheetData>
      <sheetData sheetId="2"/>
      <sheetData sheetId="3">
        <row r="4">
          <cell r="A4" t="str">
            <v>Del 01 de Enero al 31 de Marzo de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1">
          <cell r="B81">
            <v>97203694</v>
          </cell>
          <cell r="C81">
            <v>53140966</v>
          </cell>
          <cell r="D81">
            <v>150344660</v>
          </cell>
          <cell r="E81">
            <v>75528675</v>
          </cell>
          <cell r="F81">
            <v>73105112</v>
          </cell>
          <cell r="G81">
            <v>74815985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view="pageBreakPreview" zoomScaleSheetLayoutView="100" workbookViewId="0">
      <selection activeCell="F25" sqref="F25"/>
    </sheetView>
  </sheetViews>
  <sheetFormatPr baseColWidth="10" defaultColWidth="11.28515625" defaultRowHeight="15"/>
  <cols>
    <col min="1" max="1" width="36.7109375" style="2" customWidth="1"/>
    <col min="2" max="5" width="11.28515625" style="36"/>
    <col min="6" max="6" width="11.85546875" style="36" customWidth="1"/>
    <col min="7" max="7" width="11.28515625" style="36"/>
    <col min="8" max="16384" width="11.28515625" style="2"/>
  </cols>
  <sheetData>
    <row r="1" spans="1:7" ht="16.5">
      <c r="A1" s="1" t="s">
        <v>0</v>
      </c>
      <c r="B1" s="1"/>
      <c r="C1" s="1"/>
      <c r="D1" s="1"/>
      <c r="E1" s="1"/>
      <c r="F1" s="1"/>
      <c r="G1" s="1"/>
    </row>
    <row r="2" spans="1:7" ht="16.5">
      <c r="A2" s="1" t="s">
        <v>1</v>
      </c>
      <c r="B2" s="1"/>
      <c r="C2" s="1"/>
      <c r="D2" s="1"/>
      <c r="E2" s="1"/>
      <c r="F2" s="1"/>
      <c r="G2" s="1"/>
    </row>
    <row r="3" spans="1:7" ht="16.5">
      <c r="A3" s="1" t="s">
        <v>2</v>
      </c>
      <c r="B3" s="1"/>
      <c r="C3" s="1"/>
      <c r="D3" s="1"/>
      <c r="E3" s="1"/>
      <c r="F3" s="1"/>
      <c r="G3" s="1"/>
    </row>
    <row r="4" spans="1:7" ht="15.75">
      <c r="A4" s="3" t="str">
        <f>'[1]ETCA-I-01'!A3:G3</f>
        <v>TELEVISORA DE HERMOSILLO, S.A. DE C.V.</v>
      </c>
      <c r="B4" s="3"/>
      <c r="C4" s="3"/>
      <c r="D4" s="3"/>
      <c r="E4" s="3"/>
      <c r="F4" s="3"/>
      <c r="G4" s="3"/>
    </row>
    <row r="5" spans="1:7" ht="16.5">
      <c r="A5" s="4" t="str">
        <f>'[1]ETCA-I-03'!A4:D4</f>
        <v>Del 01 de Enero al 31 de Marzo de 2017</v>
      </c>
      <c r="B5" s="4"/>
      <c r="C5" s="4"/>
      <c r="D5" s="4"/>
      <c r="E5" s="4"/>
      <c r="F5" s="4"/>
      <c r="G5" s="4"/>
    </row>
    <row r="6" spans="1:7" ht="17.25" thickBot="1">
      <c r="A6" s="5"/>
      <c r="B6" s="6"/>
      <c r="C6" s="6"/>
      <c r="D6" s="6"/>
      <c r="E6" s="6"/>
      <c r="F6" s="7"/>
      <c r="G6" s="8"/>
    </row>
    <row r="7" spans="1:7" s="12" customFormat="1" ht="40.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</row>
    <row r="8" spans="1:7" s="12" customFormat="1" ht="15.75" customHeight="1" thickBot="1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5" t="s">
        <v>15</v>
      </c>
    </row>
    <row r="9" spans="1:7" ht="16.5">
      <c r="A9" s="16"/>
      <c r="B9" s="17"/>
      <c r="C9" s="17"/>
      <c r="D9" s="17"/>
      <c r="E9" s="17"/>
      <c r="F9" s="17"/>
      <c r="G9" s="18"/>
    </row>
    <row r="10" spans="1:7">
      <c r="A10" s="19" t="s">
        <v>16</v>
      </c>
      <c r="B10" s="20">
        <f>SUM(B11:B18)</f>
        <v>0</v>
      </c>
      <c r="C10" s="20">
        <f>SUM(C11:C18)</f>
        <v>0</v>
      </c>
      <c r="D10" s="20">
        <f>IF(A10="","",B10+C10)</f>
        <v>0</v>
      </c>
      <c r="E10" s="20">
        <f>SUM(E11:E18)</f>
        <v>0</v>
      </c>
      <c r="F10" s="20">
        <f>SUM(F11:F18)</f>
        <v>0</v>
      </c>
      <c r="G10" s="21">
        <f>IF(A10="","",D10-E10)</f>
        <v>0</v>
      </c>
    </row>
    <row r="11" spans="1:7">
      <c r="A11" s="22" t="s">
        <v>17</v>
      </c>
      <c r="B11" s="23"/>
      <c r="C11" s="23"/>
      <c r="D11" s="24">
        <f t="shared" ref="D11:D44" si="0">IF(A11="","",B11+C11)</f>
        <v>0</v>
      </c>
      <c r="E11" s="23"/>
      <c r="F11" s="23"/>
      <c r="G11" s="25">
        <f t="shared" ref="G11:G44" si="1">IF(A11="","",D11-E11)</f>
        <v>0</v>
      </c>
    </row>
    <row r="12" spans="1:7">
      <c r="A12" s="22" t="s">
        <v>18</v>
      </c>
      <c r="B12" s="23"/>
      <c r="C12" s="23"/>
      <c r="D12" s="24">
        <f t="shared" si="0"/>
        <v>0</v>
      </c>
      <c r="E12" s="23"/>
      <c r="F12" s="23"/>
      <c r="G12" s="25">
        <f t="shared" si="1"/>
        <v>0</v>
      </c>
    </row>
    <row r="13" spans="1:7">
      <c r="A13" s="22" t="s">
        <v>19</v>
      </c>
      <c r="B13" s="23"/>
      <c r="C13" s="23"/>
      <c r="D13" s="24">
        <f t="shared" si="0"/>
        <v>0</v>
      </c>
      <c r="E13" s="23"/>
      <c r="F13" s="23"/>
      <c r="G13" s="25">
        <f t="shared" si="1"/>
        <v>0</v>
      </c>
    </row>
    <row r="14" spans="1:7">
      <c r="A14" s="22" t="s">
        <v>20</v>
      </c>
      <c r="B14" s="23"/>
      <c r="C14" s="23"/>
      <c r="D14" s="24">
        <f t="shared" si="0"/>
        <v>0</v>
      </c>
      <c r="E14" s="23"/>
      <c r="F14" s="23"/>
      <c r="G14" s="25">
        <f t="shared" si="1"/>
        <v>0</v>
      </c>
    </row>
    <row r="15" spans="1:7">
      <c r="A15" s="22" t="s">
        <v>21</v>
      </c>
      <c r="B15" s="23"/>
      <c r="C15" s="23"/>
      <c r="D15" s="24">
        <f t="shared" si="0"/>
        <v>0</v>
      </c>
      <c r="E15" s="23"/>
      <c r="F15" s="23"/>
      <c r="G15" s="25">
        <f t="shared" si="1"/>
        <v>0</v>
      </c>
    </row>
    <row r="16" spans="1:7">
      <c r="A16" s="22" t="s">
        <v>22</v>
      </c>
      <c r="B16" s="23"/>
      <c r="C16" s="23"/>
      <c r="D16" s="24">
        <f t="shared" si="0"/>
        <v>0</v>
      </c>
      <c r="E16" s="23"/>
      <c r="F16" s="23"/>
      <c r="G16" s="25">
        <f t="shared" si="1"/>
        <v>0</v>
      </c>
    </row>
    <row r="17" spans="1:7">
      <c r="A17" s="22" t="s">
        <v>23</v>
      </c>
      <c r="B17" s="23"/>
      <c r="C17" s="23"/>
      <c r="D17" s="24">
        <f t="shared" si="0"/>
        <v>0</v>
      </c>
      <c r="E17" s="23"/>
      <c r="F17" s="23"/>
      <c r="G17" s="25">
        <f t="shared" si="1"/>
        <v>0</v>
      </c>
    </row>
    <row r="18" spans="1:7">
      <c r="A18" s="22" t="s">
        <v>24</v>
      </c>
      <c r="B18" s="23"/>
      <c r="C18" s="23"/>
      <c r="D18" s="24">
        <f t="shared" si="0"/>
        <v>0</v>
      </c>
      <c r="E18" s="23"/>
      <c r="F18" s="23"/>
      <c r="G18" s="25">
        <f t="shared" si="1"/>
        <v>0</v>
      </c>
    </row>
    <row r="19" spans="1:7">
      <c r="A19" s="26"/>
      <c r="B19" s="23"/>
      <c r="C19" s="23"/>
      <c r="D19" s="24" t="str">
        <f t="shared" si="0"/>
        <v/>
      </c>
      <c r="E19" s="23"/>
      <c r="F19" s="23"/>
      <c r="G19" s="25" t="str">
        <f t="shared" si="1"/>
        <v/>
      </c>
    </row>
    <row r="20" spans="1:7">
      <c r="A20" s="19" t="s">
        <v>25</v>
      </c>
      <c r="B20" s="20">
        <f>SUM(B21:B27)</f>
        <v>97203694</v>
      </c>
      <c r="C20" s="20">
        <f>SUM(C21:C27)</f>
        <v>53140966</v>
      </c>
      <c r="D20" s="20">
        <f t="shared" si="0"/>
        <v>150344660</v>
      </c>
      <c r="E20" s="20">
        <f>SUM(E21:E27)</f>
        <v>75528675</v>
      </c>
      <c r="F20" s="20">
        <f>SUM(F21:F27)</f>
        <v>73105112</v>
      </c>
      <c r="G20" s="21">
        <f t="shared" si="1"/>
        <v>74815985</v>
      </c>
    </row>
    <row r="21" spans="1:7">
      <c r="A21" s="22" t="s">
        <v>26</v>
      </c>
      <c r="B21" s="23"/>
      <c r="C21" s="23"/>
      <c r="D21" s="24">
        <f t="shared" si="0"/>
        <v>0</v>
      </c>
      <c r="E21" s="23"/>
      <c r="F21" s="23"/>
      <c r="G21" s="25">
        <f t="shared" si="1"/>
        <v>0</v>
      </c>
    </row>
    <row r="22" spans="1:7">
      <c r="A22" s="22" t="s">
        <v>27</v>
      </c>
      <c r="B22" s="23"/>
      <c r="C22" s="23"/>
      <c r="D22" s="24">
        <f t="shared" si="0"/>
        <v>0</v>
      </c>
      <c r="E22" s="23"/>
      <c r="F22" s="23"/>
      <c r="G22" s="25">
        <f t="shared" si="1"/>
        <v>0</v>
      </c>
    </row>
    <row r="23" spans="1:7">
      <c r="A23" s="22" t="s">
        <v>28</v>
      </c>
      <c r="B23" s="23"/>
      <c r="C23" s="23"/>
      <c r="D23" s="24">
        <f t="shared" si="0"/>
        <v>0</v>
      </c>
      <c r="E23" s="23"/>
      <c r="F23" s="23"/>
      <c r="G23" s="25">
        <f t="shared" si="1"/>
        <v>0</v>
      </c>
    </row>
    <row r="24" spans="1:7" ht="25.5">
      <c r="A24" s="22" t="s">
        <v>29</v>
      </c>
      <c r="B24" s="23"/>
      <c r="C24" s="23"/>
      <c r="D24" s="24">
        <f t="shared" si="0"/>
        <v>0</v>
      </c>
      <c r="E24" s="23"/>
      <c r="F24" s="23"/>
      <c r="G24" s="25">
        <f t="shared" si="1"/>
        <v>0</v>
      </c>
    </row>
    <row r="25" spans="1:7">
      <c r="A25" s="22" t="s">
        <v>30</v>
      </c>
      <c r="B25" s="23">
        <v>97203694</v>
      </c>
      <c r="C25" s="23">
        <v>53140966</v>
      </c>
      <c r="D25" s="24">
        <f t="shared" si="0"/>
        <v>150344660</v>
      </c>
      <c r="E25" s="23">
        <v>75528675</v>
      </c>
      <c r="F25" s="23">
        <v>73105112</v>
      </c>
      <c r="G25" s="25">
        <f t="shared" si="1"/>
        <v>74815985</v>
      </c>
    </row>
    <row r="26" spans="1:7">
      <c r="A26" s="22" t="s">
        <v>31</v>
      </c>
      <c r="B26" s="23"/>
      <c r="C26" s="23"/>
      <c r="D26" s="24">
        <f t="shared" si="0"/>
        <v>0</v>
      </c>
      <c r="E26" s="23"/>
      <c r="F26" s="23"/>
      <c r="G26" s="25">
        <f t="shared" si="1"/>
        <v>0</v>
      </c>
    </row>
    <row r="27" spans="1:7">
      <c r="A27" s="22" t="s">
        <v>32</v>
      </c>
      <c r="B27" s="23"/>
      <c r="C27" s="23"/>
      <c r="D27" s="24">
        <f t="shared" si="0"/>
        <v>0</v>
      </c>
      <c r="E27" s="23"/>
      <c r="F27" s="23"/>
      <c r="G27" s="25">
        <f t="shared" si="1"/>
        <v>0</v>
      </c>
    </row>
    <row r="28" spans="1:7">
      <c r="A28" s="26"/>
      <c r="B28" s="23"/>
      <c r="C28" s="23"/>
      <c r="D28" s="24" t="str">
        <f t="shared" si="0"/>
        <v/>
      </c>
      <c r="E28" s="23"/>
      <c r="F28" s="23"/>
      <c r="G28" s="25" t="str">
        <f t="shared" si="1"/>
        <v/>
      </c>
    </row>
    <row r="29" spans="1:7">
      <c r="A29" s="19" t="s">
        <v>33</v>
      </c>
      <c r="B29" s="20">
        <f>SUM(B30:B38)</f>
        <v>0</v>
      </c>
      <c r="C29" s="20">
        <f>SUM(C30:C38)</f>
        <v>0</v>
      </c>
      <c r="D29" s="20">
        <f t="shared" si="0"/>
        <v>0</v>
      </c>
      <c r="E29" s="20">
        <f>SUM(E30:E38)</f>
        <v>0</v>
      </c>
      <c r="F29" s="20">
        <f>SUM(F30:F38)</f>
        <v>0</v>
      </c>
      <c r="G29" s="21">
        <f t="shared" si="1"/>
        <v>0</v>
      </c>
    </row>
    <row r="30" spans="1:7" ht="25.5">
      <c r="A30" s="22" t="s">
        <v>34</v>
      </c>
      <c r="B30" s="23"/>
      <c r="C30" s="23"/>
      <c r="D30" s="24">
        <f t="shared" si="0"/>
        <v>0</v>
      </c>
      <c r="E30" s="23"/>
      <c r="F30" s="23"/>
      <c r="G30" s="25">
        <f t="shared" si="1"/>
        <v>0</v>
      </c>
    </row>
    <row r="31" spans="1:7">
      <c r="A31" s="22" t="s">
        <v>35</v>
      </c>
      <c r="B31" s="23"/>
      <c r="C31" s="23"/>
      <c r="D31" s="24">
        <f t="shared" si="0"/>
        <v>0</v>
      </c>
      <c r="E31" s="23"/>
      <c r="F31" s="23"/>
      <c r="G31" s="25">
        <f t="shared" si="1"/>
        <v>0</v>
      </c>
    </row>
    <row r="32" spans="1:7">
      <c r="A32" s="22" t="s">
        <v>36</v>
      </c>
      <c r="B32" s="23"/>
      <c r="C32" s="23"/>
      <c r="D32" s="24">
        <f t="shared" si="0"/>
        <v>0</v>
      </c>
      <c r="E32" s="23"/>
      <c r="F32" s="23"/>
      <c r="G32" s="25">
        <f t="shared" si="1"/>
        <v>0</v>
      </c>
    </row>
    <row r="33" spans="1:8">
      <c r="A33" s="22" t="s">
        <v>37</v>
      </c>
      <c r="B33" s="23"/>
      <c r="C33" s="23"/>
      <c r="D33" s="24">
        <f t="shared" si="0"/>
        <v>0</v>
      </c>
      <c r="E33" s="23"/>
      <c r="F33" s="23"/>
      <c r="G33" s="25">
        <f t="shared" si="1"/>
        <v>0</v>
      </c>
    </row>
    <row r="34" spans="1:8">
      <c r="A34" s="22" t="s">
        <v>38</v>
      </c>
      <c r="B34" s="23"/>
      <c r="C34" s="23"/>
      <c r="D34" s="24">
        <f t="shared" si="0"/>
        <v>0</v>
      </c>
      <c r="E34" s="23"/>
      <c r="F34" s="23"/>
      <c r="G34" s="25">
        <f t="shared" si="1"/>
        <v>0</v>
      </c>
    </row>
    <row r="35" spans="1:8">
      <c r="A35" s="22" t="s">
        <v>39</v>
      </c>
      <c r="B35" s="23">
        <v>0</v>
      </c>
      <c r="C35" s="23">
        <v>0</v>
      </c>
      <c r="D35" s="24">
        <f t="shared" si="0"/>
        <v>0</v>
      </c>
      <c r="E35" s="23">
        <v>0</v>
      </c>
      <c r="F35" s="23">
        <v>0</v>
      </c>
      <c r="G35" s="25">
        <f t="shared" si="1"/>
        <v>0</v>
      </c>
    </row>
    <row r="36" spans="1:8">
      <c r="A36" s="22" t="s">
        <v>40</v>
      </c>
      <c r="B36" s="23"/>
      <c r="C36" s="23"/>
      <c r="D36" s="24">
        <f t="shared" si="0"/>
        <v>0</v>
      </c>
      <c r="E36" s="23"/>
      <c r="F36" s="23"/>
      <c r="G36" s="25">
        <f t="shared" si="1"/>
        <v>0</v>
      </c>
    </row>
    <row r="37" spans="1:8">
      <c r="A37" s="22" t="s">
        <v>41</v>
      </c>
      <c r="B37" s="23"/>
      <c r="C37" s="23"/>
      <c r="D37" s="24">
        <f t="shared" si="0"/>
        <v>0</v>
      </c>
      <c r="E37" s="23"/>
      <c r="F37" s="23"/>
      <c r="G37" s="25">
        <f t="shared" si="1"/>
        <v>0</v>
      </c>
    </row>
    <row r="38" spans="1:8">
      <c r="A38" s="22" t="s">
        <v>42</v>
      </c>
      <c r="B38" s="23"/>
      <c r="C38" s="23"/>
      <c r="D38" s="24">
        <f t="shared" si="0"/>
        <v>0</v>
      </c>
      <c r="E38" s="23"/>
      <c r="F38" s="23"/>
      <c r="G38" s="25">
        <f t="shared" si="1"/>
        <v>0</v>
      </c>
    </row>
    <row r="39" spans="1:8">
      <c r="A39" s="26"/>
      <c r="B39" s="23"/>
      <c r="C39" s="23"/>
      <c r="D39" s="24" t="str">
        <f t="shared" si="0"/>
        <v/>
      </c>
      <c r="E39" s="23"/>
      <c r="F39" s="23"/>
      <c r="G39" s="25" t="str">
        <f t="shared" si="1"/>
        <v/>
      </c>
    </row>
    <row r="40" spans="1:8">
      <c r="A40" s="19" t="s">
        <v>43</v>
      </c>
      <c r="B40" s="20">
        <f>SUM(B41:B44)</f>
        <v>0</v>
      </c>
      <c r="C40" s="20">
        <f>SUM(C41:C44)</f>
        <v>0</v>
      </c>
      <c r="D40" s="20">
        <f t="shared" si="0"/>
        <v>0</v>
      </c>
      <c r="E40" s="20">
        <f>SUM(E41:E44)</f>
        <v>0</v>
      </c>
      <c r="F40" s="20">
        <f>SUM(F41:F44)</f>
        <v>0</v>
      </c>
      <c r="G40" s="21">
        <f t="shared" si="1"/>
        <v>0</v>
      </c>
    </row>
    <row r="41" spans="1:8" ht="25.5">
      <c r="A41" s="27" t="s">
        <v>44</v>
      </c>
      <c r="B41" s="23">
        <v>0</v>
      </c>
      <c r="C41" s="23">
        <v>0</v>
      </c>
      <c r="D41" s="24">
        <f t="shared" si="0"/>
        <v>0</v>
      </c>
      <c r="E41" s="23">
        <v>0</v>
      </c>
      <c r="F41" s="23">
        <v>0</v>
      </c>
      <c r="G41" s="25">
        <f t="shared" si="1"/>
        <v>0</v>
      </c>
    </row>
    <row r="42" spans="1:8" ht="25.5">
      <c r="A42" s="27" t="s">
        <v>45</v>
      </c>
      <c r="B42" s="23"/>
      <c r="C42" s="23"/>
      <c r="D42" s="24">
        <f t="shared" si="0"/>
        <v>0</v>
      </c>
      <c r="E42" s="23"/>
      <c r="F42" s="23"/>
      <c r="G42" s="25">
        <f t="shared" si="1"/>
        <v>0</v>
      </c>
    </row>
    <row r="43" spans="1:8">
      <c r="A43" s="22" t="s">
        <v>46</v>
      </c>
      <c r="B43" s="23"/>
      <c r="C43" s="23"/>
      <c r="D43" s="24">
        <f t="shared" si="0"/>
        <v>0</v>
      </c>
      <c r="E43" s="23"/>
      <c r="F43" s="23"/>
      <c r="G43" s="25">
        <f t="shared" si="1"/>
        <v>0</v>
      </c>
    </row>
    <row r="44" spans="1:8" ht="15.75" thickBot="1">
      <c r="A44" s="22" t="s">
        <v>47</v>
      </c>
      <c r="B44" s="23"/>
      <c r="C44" s="23"/>
      <c r="D44" s="24">
        <f t="shared" si="0"/>
        <v>0</v>
      </c>
      <c r="E44" s="23"/>
      <c r="F44" s="23"/>
      <c r="G44" s="25">
        <f t="shared" si="1"/>
        <v>0</v>
      </c>
    </row>
    <row r="45" spans="1:8" ht="28.5" customHeight="1" thickBot="1">
      <c r="A45" s="28" t="s">
        <v>48</v>
      </c>
      <c r="B45" s="29">
        <f>SUM(B10,B20,B29,B40)</f>
        <v>97203694</v>
      </c>
      <c r="C45" s="29">
        <f>SUM(C10,C20,C29,C40)</f>
        <v>53140966</v>
      </c>
      <c r="D45" s="29">
        <f>IF(A45="","",B45+C45)</f>
        <v>150344660</v>
      </c>
      <c r="E45" s="29">
        <f>SUM(E10,E20,E29,E40)</f>
        <v>75528675</v>
      </c>
      <c r="F45" s="29">
        <f>SUM(F10,F20,F29,F40)</f>
        <v>73105112</v>
      </c>
      <c r="G45" s="30">
        <f>IF(A45="","",D45-E45)</f>
        <v>74815985</v>
      </c>
      <c r="H45" s="31" t="str">
        <f>IF(B45&lt;&gt;'[1]ETCA-II-04'!B81,"ERROR!!!!! EL MONTO NO COINCIDE CON LO REPORTADO EN EL FORMATO ETCA-II-11 EN EL TOTAL APROBADO ANUAL DEL ANALÍTICO DE EGRESOS","")</f>
        <v/>
      </c>
    </row>
    <row r="46" spans="1:8" ht="17.100000000000001" customHeight="1">
      <c r="A46" s="32"/>
      <c r="B46" s="33"/>
      <c r="C46" s="33"/>
      <c r="D46" s="33"/>
      <c r="E46" s="33"/>
      <c r="F46" s="33"/>
      <c r="G46" s="33"/>
      <c r="H46" s="31" t="str">
        <f>IF(C45&lt;&gt;'[1]ETCA-II-04'!C81,"ERROR!!!!! EL MONTO NO COINCIDE CON LO REPORTADO EN EL FORMATO ETCA-II-11 EN EL TOTAL DE AMPLIACIONES/REDUCCIONES PRESENTADO EN EL ANALÍTICO DE EGRESOS","")</f>
        <v/>
      </c>
    </row>
    <row r="47" spans="1:8" ht="17.100000000000001" customHeight="1">
      <c r="A47" s="32"/>
      <c r="B47" s="33"/>
      <c r="C47" s="33"/>
      <c r="D47" s="33"/>
      <c r="E47" s="33"/>
      <c r="F47" s="33"/>
      <c r="G47" s="33"/>
      <c r="H47" s="31" t="str">
        <f>IF(D45&lt;&gt;'[1]ETCA-II-04'!D81,"ERROR!!!!! EL MONTO NO COINCIDE CON LO REPORTADO EN EL FORMATO ETCA-II-11 EN EL TOTAL MODIFICADO ANUAL PRESENTADO EN EL ANALÍTICO DE EGRESOS","")</f>
        <v/>
      </c>
    </row>
    <row r="48" spans="1:8" ht="17.100000000000001" customHeight="1">
      <c r="A48" s="34"/>
      <c r="B48" s="35"/>
      <c r="C48" s="35"/>
      <c r="D48" s="33"/>
      <c r="E48" s="35"/>
      <c r="F48" s="35"/>
      <c r="G48" s="33"/>
      <c r="H48" s="31" t="str">
        <f>IF(E45&lt;&gt;'[1]ETCA-II-04'!E81,"ERROR!!!!! EL MONTO NO COINCIDE CON LO REPORTADO EN EL FORMATO ETCA-II-11 EN EL TOTAL DEVENGADO ANUAL PRESENTADO EN EL ANALÍTICO DE EGRESOS","")</f>
        <v/>
      </c>
    </row>
    <row r="49" spans="1:8" s="12" customFormat="1" ht="17.100000000000001" customHeight="1">
      <c r="A49" s="32"/>
      <c r="B49" s="33"/>
      <c r="C49" s="33"/>
      <c r="D49" s="33"/>
      <c r="E49" s="33"/>
      <c r="F49" s="33"/>
      <c r="G49" s="33"/>
      <c r="H49" s="31" t="str">
        <f>IF(F45&lt;&gt;'[1]ETCA-II-04'!F81,"ERROR!!!!! EL MONTO NO COINCIDE CON LO REPORTADO EN EL FORMATO ETCA-II-11 EN EL TOTAL PAGADO ANUAL PRESENTADO EN EL ANALÍTICO DE EGRESOS","")</f>
        <v/>
      </c>
    </row>
    <row r="50" spans="1:8">
      <c r="H50" s="31" t="str">
        <f>IF(G45&lt;&gt;'[1]ETCA-II-04'!G81,"ERROR!!!!! EL MONTO NO COINCIDE CON LO REPORTADO EN EL FORMATO ETCA-II-11 EN EL TOTAL SUBEJERCICIO PRESENTADO EN EL ANALÍTICO DE EGRESOS","")</f>
        <v/>
      </c>
    </row>
  </sheetData>
  <sheetProtection sheet="1" scenarios="1" insertHyperlinks="0"/>
  <mergeCells count="7">
    <mergeCell ref="A7:A8"/>
    <mergeCell ref="A1:G1"/>
    <mergeCell ref="A2:G2"/>
    <mergeCell ref="A3:G3"/>
    <mergeCell ref="A4:G4"/>
    <mergeCell ref="A5:G5"/>
    <mergeCell ref="B6:E6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ETCA-II-11</vt:lpstr>
      <vt:lpstr>'ETCA-II-11'!Área_de_impresión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2017-05-12T21:43:01Z</dcterms:created>
  <dcterms:modified xsi:type="dcterms:W3CDTF">2017-05-12T21:44:10Z</dcterms:modified>
</cp:coreProperties>
</file>